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kit\OneDrive - Estee Advisors Pvt Ltd\Desktop\Gulaq MCap Port\Blog\"/>
    </mc:Choice>
  </mc:AlternateContent>
  <xr:revisionPtr revIDLastSave="0" documentId="13_ncr:1_{C5A7A761-B397-43C1-9B02-223843B8AA50}" xr6:coauthVersionLast="47" xr6:coauthVersionMax="47" xr10:uidLastSave="{00000000-0000-0000-0000-000000000000}"/>
  <bookViews>
    <workbookView xWindow="-120" yWindow="-120" windowWidth="20730" windowHeight="11040" activeTab="5" xr2:uid="{A43248C6-7E84-4241-94B9-63280A1E1A34}"/>
  </bookViews>
  <sheets>
    <sheet name="Fig_1" sheetId="3" r:id="rId1"/>
    <sheet name="Fig_02" sheetId="5" r:id="rId2"/>
    <sheet name="Fig_3" sheetId="7" r:id="rId3"/>
    <sheet name="Fig_4" sheetId="6" r:id="rId4"/>
    <sheet name="Sheet1" sheetId="1" r:id="rId5"/>
    <sheet name="Data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 a="1"/>
  <c r="H5" i="1" s="1"/>
  <c r="D2" i="7" s="1"/>
  <c r="F5" i="1" a="1"/>
  <c r="F5" i="1" s="1"/>
  <c r="C2" i="7" s="1"/>
  <c r="D5" i="1" a="1"/>
  <c r="D5" i="1" s="1"/>
  <c r="B2" i="7" s="1"/>
  <c r="G4" i="1" l="1"/>
  <c r="F2" i="5" s="1"/>
  <c r="H4" i="1"/>
  <c r="G2" i="5" s="1"/>
  <c r="E4" i="1"/>
  <c r="D2" i="5" s="1"/>
  <c r="F4" i="1"/>
  <c r="E2" i="5" s="1"/>
  <c r="C4" i="1"/>
  <c r="B2" i="5" s="1"/>
  <c r="D4" i="1"/>
  <c r="C2" i="5" s="1"/>
  <c r="G3" i="1" a="1"/>
  <c r="G3" i="1" s="1"/>
  <c r="H3" i="1" a="1"/>
  <c r="H3" i="1" s="1"/>
  <c r="E3" i="1" a="1"/>
  <c r="E3" i="1" s="1"/>
  <c r="F3" i="1" a="1"/>
  <c r="F3" i="1" s="1"/>
  <c r="C3" i="1" a="1"/>
  <c r="C3" i="1" s="1"/>
  <c r="D3" i="1" a="1"/>
  <c r="D3" i="1" s="1"/>
  <c r="G3" i="3" l="1"/>
  <c r="F3" i="5"/>
  <c r="H3" i="3"/>
  <c r="G3" i="5"/>
  <c r="C3" i="3"/>
  <c r="B3" i="5"/>
  <c r="D3" i="3"/>
  <c r="C3" i="5"/>
  <c r="F3" i="3"/>
  <c r="E3" i="5"/>
  <c r="E3" i="3"/>
  <c r="D3" i="5"/>
  <c r="O4" i="2"/>
  <c r="O5" i="2" s="1"/>
  <c r="N4" i="2"/>
  <c r="N5" i="2" s="1"/>
  <c r="M4" i="2"/>
  <c r="L4" i="2"/>
  <c r="K4" i="2"/>
  <c r="R4" i="2" s="1"/>
  <c r="J4" i="2"/>
  <c r="Q4" i="2" s="1"/>
  <c r="V4" i="2" l="1"/>
  <c r="AC4" i="2" s="1"/>
  <c r="J5" i="2"/>
  <c r="J6" i="2" s="1"/>
  <c r="K5" i="2"/>
  <c r="K6" i="2" s="1"/>
  <c r="U4" i="2"/>
  <c r="AB4" i="2" s="1"/>
  <c r="O6" i="2"/>
  <c r="X4" i="2"/>
  <c r="N6" i="2"/>
  <c r="S4" i="2"/>
  <c r="T4" i="2"/>
  <c r="L5" i="2"/>
  <c r="Y4" i="2"/>
  <c r="M5" i="2"/>
  <c r="S5" i="2" l="1"/>
  <c r="Z5" i="2" s="1"/>
  <c r="V5" i="2"/>
  <c r="V6" i="2" s="1"/>
  <c r="AC6" i="2" s="1"/>
  <c r="Q5" i="2"/>
  <c r="Q6" i="2" s="1"/>
  <c r="X6" i="2" s="1"/>
  <c r="R5" i="2"/>
  <c r="R6" i="2" s="1"/>
  <c r="Y6" i="2" s="1"/>
  <c r="U5" i="2"/>
  <c r="U6" i="2" s="1"/>
  <c r="AB6" i="2" s="1"/>
  <c r="T5" i="2"/>
  <c r="AA5" i="2" s="1"/>
  <c r="M6" i="2"/>
  <c r="Z4" i="2"/>
  <c r="L6" i="2"/>
  <c r="N7" i="2"/>
  <c r="O7" i="2"/>
  <c r="K7" i="2"/>
  <c r="J7" i="2"/>
  <c r="AA4" i="2"/>
  <c r="S6" i="2" l="1"/>
  <c r="Z6" i="2" s="1"/>
  <c r="AC5" i="2"/>
  <c r="AB5" i="2"/>
  <c r="X5" i="2"/>
  <c r="Y5" i="2"/>
  <c r="M7" i="2"/>
  <c r="J8" i="2"/>
  <c r="N8" i="2"/>
  <c r="U7" i="2"/>
  <c r="L7" i="2"/>
  <c r="Q7" i="2"/>
  <c r="T6" i="2"/>
  <c r="O8" i="2"/>
  <c r="K8" i="2"/>
  <c r="V7" i="2"/>
  <c r="R7" i="2"/>
  <c r="U8" i="2" l="1"/>
  <c r="AB8" i="2" s="1"/>
  <c r="R8" i="2"/>
  <c r="Y8" i="2" s="1"/>
  <c r="V8" i="2"/>
  <c r="AC8" i="2" s="1"/>
  <c r="AC7" i="2"/>
  <c r="T7" i="2"/>
  <c r="AA7" i="2" s="1"/>
  <c r="Q8" i="2"/>
  <c r="X8" i="2" s="1"/>
  <c r="J9" i="2"/>
  <c r="X7" i="2"/>
  <c r="L8" i="2"/>
  <c r="AA6" i="2"/>
  <c r="K9" i="2"/>
  <c r="M8" i="2"/>
  <c r="Y7" i="2"/>
  <c r="S7" i="2"/>
  <c r="N9" i="2"/>
  <c r="O9" i="2"/>
  <c r="AB7" i="2"/>
  <c r="V9" i="2" l="1"/>
  <c r="AC9" i="2" s="1"/>
  <c r="S8" i="2"/>
  <c r="J10" i="2"/>
  <c r="O10" i="2"/>
  <c r="N10" i="2"/>
  <c r="Q9" i="2"/>
  <c r="X9" i="2" s="1"/>
  <c r="M9" i="2"/>
  <c r="K10" i="2"/>
  <c r="T8" i="2"/>
  <c r="R9" i="2"/>
  <c r="Y9" i="2" s="1"/>
  <c r="U9" i="2"/>
  <c r="AB9" i="2" s="1"/>
  <c r="L9" i="2"/>
  <c r="Z7" i="2"/>
  <c r="S9" i="2" l="1"/>
  <c r="Z9" i="2" s="1"/>
  <c r="Z8" i="2"/>
  <c r="T9" i="2"/>
  <c r="AA9" i="2" s="1"/>
  <c r="K11" i="2"/>
  <c r="L10" i="2"/>
  <c r="M10" i="2"/>
  <c r="AA8" i="2"/>
  <c r="N11" i="2"/>
  <c r="O11" i="2"/>
  <c r="J11" i="2"/>
  <c r="U10" i="2"/>
  <c r="AB10" i="2" s="1"/>
  <c r="R10" i="2"/>
  <c r="Q10" i="2"/>
  <c r="X10" i="2" s="1"/>
  <c r="V10" i="2"/>
  <c r="AC10" i="2" s="1"/>
  <c r="R11" i="2" l="1"/>
  <c r="Y11" i="2" s="1"/>
  <c r="J12" i="2"/>
  <c r="L11" i="2"/>
  <c r="O12" i="2"/>
  <c r="Q11" i="2"/>
  <c r="N12" i="2"/>
  <c r="Y10" i="2"/>
  <c r="M11" i="2"/>
  <c r="V11" i="2"/>
  <c r="S10" i="2"/>
  <c r="K12" i="2"/>
  <c r="U11" i="2"/>
  <c r="T10" i="2"/>
  <c r="AA10" i="2" s="1"/>
  <c r="S11" i="2" l="1"/>
  <c r="Z11" i="2" s="1"/>
  <c r="U12" i="2"/>
  <c r="R12" i="2"/>
  <c r="Y12" i="2" s="1"/>
  <c r="Q12" i="2"/>
  <c r="X12" i="2" s="1"/>
  <c r="V12" i="2"/>
  <c r="AC12" i="2" s="1"/>
  <c r="O13" i="2"/>
  <c r="M12" i="2"/>
  <c r="L12" i="2"/>
  <c r="Z10" i="2"/>
  <c r="J13" i="2"/>
  <c r="K13" i="2"/>
  <c r="N13" i="2"/>
  <c r="X11" i="2"/>
  <c r="AC11" i="2"/>
  <c r="T11" i="2"/>
  <c r="AB11" i="2"/>
  <c r="T12" i="2" l="1"/>
  <c r="AA12" i="2" s="1"/>
  <c r="U13" i="2"/>
  <c r="AB13" i="2" s="1"/>
  <c r="AB12" i="2"/>
  <c r="V13" i="2"/>
  <c r="AC13" i="2" s="1"/>
  <c r="L13" i="2"/>
  <c r="M13" i="2"/>
  <c r="O14" i="2"/>
  <c r="K14" i="2"/>
  <c r="R13" i="2"/>
  <c r="AA11" i="2"/>
  <c r="J14" i="2"/>
  <c r="N14" i="2"/>
  <c r="S12" i="2"/>
  <c r="S13" i="2" s="1"/>
  <c r="Q13" i="2"/>
  <c r="X13" i="2" s="1"/>
  <c r="T13" i="2" l="1"/>
  <c r="AA13" i="2" s="1"/>
  <c r="U14" i="2"/>
  <c r="AB14" i="2" s="1"/>
  <c r="R14" i="2"/>
  <c r="Y14" i="2" s="1"/>
  <c r="O15" i="2"/>
  <c r="J15" i="2"/>
  <c r="M14" i="2"/>
  <c r="K15" i="2"/>
  <c r="L14" i="2"/>
  <c r="Z13" i="2"/>
  <c r="V14" i="2"/>
  <c r="Q14" i="2"/>
  <c r="N15" i="2"/>
  <c r="Y13" i="2"/>
  <c r="Z12" i="2"/>
  <c r="U15" i="2" l="1"/>
  <c r="AB15" i="2" s="1"/>
  <c r="Q15" i="2"/>
  <c r="R15" i="2"/>
  <c r="Y15" i="2" s="1"/>
  <c r="V15" i="2"/>
  <c r="AC15" i="2" s="1"/>
  <c r="M15" i="2"/>
  <c r="J16" i="2"/>
  <c r="T14" i="2"/>
  <c r="L15" i="2"/>
  <c r="N16" i="2"/>
  <c r="K16" i="2"/>
  <c r="O16" i="2"/>
  <c r="X14" i="2"/>
  <c r="S14" i="2"/>
  <c r="Z14" i="2" s="1"/>
  <c r="AC14" i="2"/>
  <c r="T15" i="2" l="1"/>
  <c r="AA15" i="2" s="1"/>
  <c r="U16" i="2"/>
  <c r="AB16" i="2" s="1"/>
  <c r="Q16" i="2"/>
  <c r="X16" i="2" s="1"/>
  <c r="X15" i="2"/>
  <c r="O17" i="2"/>
  <c r="V16" i="2"/>
  <c r="S15" i="2"/>
  <c r="N17" i="2"/>
  <c r="M16" i="2"/>
  <c r="L16" i="2"/>
  <c r="J17" i="2"/>
  <c r="K17" i="2"/>
  <c r="R16" i="2"/>
  <c r="AA14" i="2"/>
  <c r="V17" i="2" l="1"/>
  <c r="AC17" i="2" s="1"/>
  <c r="T16" i="2"/>
  <c r="AA16" i="2" s="1"/>
  <c r="R17" i="2"/>
  <c r="Y17" i="2" s="1"/>
  <c r="S16" i="2"/>
  <c r="Z16" i="2" s="1"/>
  <c r="Y16" i="2"/>
  <c r="J18" i="2"/>
  <c r="AC16" i="2"/>
  <c r="Z15" i="2"/>
  <c r="O18" i="2"/>
  <c r="Q17" i="2"/>
  <c r="N18" i="2"/>
  <c r="L17" i="2"/>
  <c r="K18" i="2"/>
  <c r="M17" i="2"/>
  <c r="U17" i="2"/>
  <c r="T17" i="2" l="1"/>
  <c r="AA17" i="2" s="1"/>
  <c r="R18" i="2"/>
  <c r="Y18" i="2" s="1"/>
  <c r="U18" i="2"/>
  <c r="AB18" i="2" s="1"/>
  <c r="O19" i="2"/>
  <c r="M18" i="2"/>
  <c r="N19" i="2"/>
  <c r="J19" i="2"/>
  <c r="V18" i="2"/>
  <c r="L18" i="2"/>
  <c r="S17" i="2"/>
  <c r="AB17" i="2"/>
  <c r="K19" i="2"/>
  <c r="Q18" i="2"/>
  <c r="X17" i="2"/>
  <c r="R19" i="2" l="1"/>
  <c r="Y19" i="2" s="1"/>
  <c r="V19" i="2"/>
  <c r="AC19" i="2" s="1"/>
  <c r="Q19" i="2"/>
  <c r="X19" i="2" s="1"/>
  <c r="S18" i="2"/>
  <c r="Z18" i="2" s="1"/>
  <c r="M19" i="2"/>
  <c r="O20" i="2"/>
  <c r="N20" i="2"/>
  <c r="U19" i="2"/>
  <c r="Z17" i="2"/>
  <c r="L19" i="2"/>
  <c r="T18" i="2"/>
  <c r="X18" i="2"/>
  <c r="K20" i="2"/>
  <c r="J20" i="2"/>
  <c r="AC18" i="2"/>
  <c r="U20" i="2" l="1"/>
  <c r="AB20" i="2" s="1"/>
  <c r="Q20" i="2"/>
  <c r="X20" i="2" s="1"/>
  <c r="AB19" i="2"/>
  <c r="T19" i="2"/>
  <c r="AA19" i="2" s="1"/>
  <c r="O21" i="2"/>
  <c r="L20" i="2"/>
  <c r="M20" i="2"/>
  <c r="J21" i="2"/>
  <c r="AA18" i="2"/>
  <c r="V20" i="2"/>
  <c r="K21" i="2"/>
  <c r="R20" i="2"/>
  <c r="N21" i="2"/>
  <c r="S19" i="2"/>
  <c r="U21" i="2" l="1"/>
  <c r="AB21" i="2" s="1"/>
  <c r="R21" i="2"/>
  <c r="Y21" i="2" s="1"/>
  <c r="V21" i="2"/>
  <c r="AC21" i="2" s="1"/>
  <c r="M21" i="2"/>
  <c r="S20" i="2"/>
  <c r="AC20" i="2"/>
  <c r="K22" i="2"/>
  <c r="Y20" i="2"/>
  <c r="L21" i="2"/>
  <c r="Z19" i="2"/>
  <c r="T20" i="2"/>
  <c r="O22" i="2"/>
  <c r="N22" i="2"/>
  <c r="J22" i="2"/>
  <c r="Q21" i="2"/>
  <c r="U22" i="2" l="1"/>
  <c r="AB22" i="2" s="1"/>
  <c r="T21" i="2"/>
  <c r="AA21" i="2" s="1"/>
  <c r="S21" i="2"/>
  <c r="Z21" i="2" s="1"/>
  <c r="Q22" i="2"/>
  <c r="X22" i="2" s="1"/>
  <c r="K23" i="2"/>
  <c r="O23" i="2"/>
  <c r="R22" i="2"/>
  <c r="Y22" i="2" s="1"/>
  <c r="J23" i="2"/>
  <c r="V22" i="2"/>
  <c r="AC22" i="2" s="1"/>
  <c r="X21" i="2"/>
  <c r="L22" i="2"/>
  <c r="N23" i="2"/>
  <c r="Z20" i="2"/>
  <c r="M22" i="2"/>
  <c r="AA20" i="2"/>
  <c r="U23" i="2" l="1"/>
  <c r="AB23" i="2" s="1"/>
  <c r="T22" i="2"/>
  <c r="AA22" i="2" s="1"/>
  <c r="Q23" i="2"/>
  <c r="X23" i="2" s="1"/>
  <c r="R23" i="2"/>
  <c r="Y23" i="2" s="1"/>
  <c r="L23" i="2"/>
  <c r="M23" i="2"/>
  <c r="S22" i="2"/>
  <c r="V23" i="2"/>
  <c r="J24" i="2"/>
  <c r="O24" i="2"/>
  <c r="N24" i="2"/>
  <c r="K24" i="2"/>
  <c r="U24" i="2" l="1"/>
  <c r="S23" i="2"/>
  <c r="Z23" i="2" s="1"/>
  <c r="Q24" i="2"/>
  <c r="X24" i="2" s="1"/>
  <c r="V24" i="2"/>
  <c r="AC24" i="2" s="1"/>
  <c r="R24" i="2"/>
  <c r="Y24" i="2" s="1"/>
  <c r="M24" i="2"/>
  <c r="AC23" i="2"/>
  <c r="T23" i="2"/>
  <c r="N25" i="2"/>
  <c r="AB24" i="2"/>
  <c r="O25" i="2"/>
  <c r="L24" i="2"/>
  <c r="K25" i="2"/>
  <c r="J25" i="2"/>
  <c r="Z22" i="2"/>
  <c r="S24" i="2" l="1"/>
  <c r="Z24" i="2" s="1"/>
  <c r="Q25" i="2"/>
  <c r="X25" i="2" s="1"/>
  <c r="V25" i="2"/>
  <c r="AC25" i="2" s="1"/>
  <c r="T24" i="2"/>
  <c r="AA24" i="2" s="1"/>
  <c r="L25" i="2"/>
  <c r="K26" i="2"/>
  <c r="AA23" i="2"/>
  <c r="O26" i="2"/>
  <c r="M25" i="2"/>
  <c r="J26" i="2"/>
  <c r="R25" i="2"/>
  <c r="N26" i="2"/>
  <c r="U25" i="2"/>
  <c r="AB25" i="2" s="1"/>
  <c r="S25" i="2" l="1"/>
  <c r="Z25" i="2" s="1"/>
  <c r="Q26" i="2"/>
  <c r="X26" i="2" s="1"/>
  <c r="V26" i="2"/>
  <c r="AC26" i="2" s="1"/>
  <c r="R26" i="2"/>
  <c r="Y26" i="2" s="1"/>
  <c r="T25" i="2"/>
  <c r="AA25" i="2" s="1"/>
  <c r="N27" i="2"/>
  <c r="J27" i="2"/>
  <c r="Y25" i="2"/>
  <c r="K27" i="2"/>
  <c r="M26" i="2"/>
  <c r="U26" i="2"/>
  <c r="AB26" i="2" s="1"/>
  <c r="O27" i="2"/>
  <c r="L26" i="2"/>
  <c r="S26" i="2" l="1"/>
  <c r="Z26" i="2" s="1"/>
  <c r="Q27" i="2"/>
  <c r="X27" i="2" s="1"/>
  <c r="T26" i="2"/>
  <c r="AA26" i="2" s="1"/>
  <c r="V27" i="2"/>
  <c r="AC27" i="2" s="1"/>
  <c r="U27" i="2"/>
  <c r="M27" i="2"/>
  <c r="J28" i="2"/>
  <c r="N28" i="2"/>
  <c r="O28" i="2"/>
  <c r="K28" i="2"/>
  <c r="L27" i="2"/>
  <c r="R27" i="2"/>
  <c r="Q28" i="2" l="1"/>
  <c r="X28" i="2" s="1"/>
  <c r="T27" i="2"/>
  <c r="AA27" i="2" s="1"/>
  <c r="R28" i="2"/>
  <c r="Y28" i="2" s="1"/>
  <c r="U28" i="2"/>
  <c r="AB28" i="2" s="1"/>
  <c r="AB27" i="2"/>
  <c r="O29" i="2"/>
  <c r="K29" i="2"/>
  <c r="J29" i="2"/>
  <c r="L28" i="2"/>
  <c r="N29" i="2"/>
  <c r="S27" i="2"/>
  <c r="V28" i="2"/>
  <c r="AC28" i="2" s="1"/>
  <c r="Y27" i="2"/>
  <c r="M28" i="2"/>
  <c r="Q29" i="2" l="1"/>
  <c r="X29" i="2" s="1"/>
  <c r="R29" i="2"/>
  <c r="Y29" i="2" s="1"/>
  <c r="S28" i="2"/>
  <c r="Z28" i="2" s="1"/>
  <c r="U29" i="2"/>
  <c r="AB29" i="2" s="1"/>
  <c r="M29" i="2"/>
  <c r="O30" i="2"/>
  <c r="V29" i="2"/>
  <c r="N30" i="2"/>
  <c r="J30" i="2"/>
  <c r="Z27" i="2"/>
  <c r="K30" i="2"/>
  <c r="L29" i="2"/>
  <c r="T28" i="2"/>
  <c r="Q30" i="2" l="1"/>
  <c r="X30" i="2" s="1"/>
  <c r="R30" i="2"/>
  <c r="Y30" i="2" s="1"/>
  <c r="T29" i="2"/>
  <c r="AA29" i="2" s="1"/>
  <c r="V30" i="2"/>
  <c r="AC30" i="2" s="1"/>
  <c r="K31" i="2"/>
  <c r="O31" i="2"/>
  <c r="J31" i="2"/>
  <c r="AC29" i="2"/>
  <c r="N31" i="2"/>
  <c r="U30" i="2"/>
  <c r="AA28" i="2"/>
  <c r="L30" i="2"/>
  <c r="S29" i="2"/>
  <c r="M30" i="2"/>
  <c r="Q31" i="2" l="1"/>
  <c r="X31" i="2" s="1"/>
  <c r="S30" i="2"/>
  <c r="Z30" i="2" s="1"/>
  <c r="V31" i="2"/>
  <c r="AC31" i="2" s="1"/>
  <c r="T30" i="2"/>
  <c r="AA30" i="2" s="1"/>
  <c r="U31" i="2"/>
  <c r="AB31" i="2" s="1"/>
  <c r="Z29" i="2"/>
  <c r="O32" i="2"/>
  <c r="M31" i="2"/>
  <c r="AB30" i="2"/>
  <c r="K32" i="2"/>
  <c r="J32" i="2"/>
  <c r="N32" i="2"/>
  <c r="L31" i="2"/>
  <c r="R31" i="2"/>
  <c r="S31" i="2" l="1"/>
  <c r="Z31" i="2" s="1"/>
  <c r="U32" i="2"/>
  <c r="AB32" i="2" s="1"/>
  <c r="R32" i="2"/>
  <c r="Y32" i="2" s="1"/>
  <c r="J33" i="2"/>
  <c r="O33" i="2"/>
  <c r="V32" i="2"/>
  <c r="V33" i="2" s="1"/>
  <c r="N33" i="2"/>
  <c r="M32" i="2"/>
  <c r="L32" i="2"/>
  <c r="K33" i="2"/>
  <c r="T31" i="2"/>
  <c r="AA31" i="2" s="1"/>
  <c r="Y31" i="2"/>
  <c r="Q32" i="2"/>
  <c r="S32" i="2" l="1"/>
  <c r="Z32" i="2" s="1"/>
  <c r="T32" i="2"/>
  <c r="AA32" i="2" s="1"/>
  <c r="R33" i="2"/>
  <c r="Y33" i="2" s="1"/>
  <c r="Q33" i="2"/>
  <c r="X33" i="2" s="1"/>
  <c r="AC33" i="2"/>
  <c r="O34" i="2"/>
  <c r="AC32" i="2"/>
  <c r="L33" i="2"/>
  <c r="X32" i="2"/>
  <c r="M33" i="2"/>
  <c r="J34" i="2"/>
  <c r="K34" i="2"/>
  <c r="N34" i="2"/>
  <c r="U33" i="2"/>
  <c r="U34" i="2" l="1"/>
  <c r="AB34" i="2" s="1"/>
  <c r="Q34" i="2"/>
  <c r="X34" i="2" s="1"/>
  <c r="L34" i="2"/>
  <c r="S33" i="2"/>
  <c r="O35" i="2"/>
  <c r="V34" i="2"/>
  <c r="K35" i="2"/>
  <c r="J35" i="2"/>
  <c r="N35" i="2"/>
  <c r="U35" i="2" s="1"/>
  <c r="AB33" i="2"/>
  <c r="M34" i="2"/>
  <c r="T33" i="2"/>
  <c r="R34" i="2"/>
  <c r="V35" i="2" l="1"/>
  <c r="T34" i="2"/>
  <c r="AA34" i="2" s="1"/>
  <c r="S34" i="2"/>
  <c r="Z34" i="2" s="1"/>
  <c r="R35" i="2"/>
  <c r="Y35" i="2" s="1"/>
  <c r="Q35" i="2"/>
  <c r="X35" i="2" s="1"/>
  <c r="AA33" i="2"/>
  <c r="O36" i="2"/>
  <c r="V36" i="2" s="1"/>
  <c r="AC35" i="2"/>
  <c r="N36" i="2"/>
  <c r="U36" i="2" s="1"/>
  <c r="AB35" i="2"/>
  <c r="AC34" i="2"/>
  <c r="J36" i="2"/>
  <c r="K36" i="2"/>
  <c r="L35" i="2"/>
  <c r="M35" i="2"/>
  <c r="Y34" i="2"/>
  <c r="Z33" i="2"/>
  <c r="T35" i="2" l="1"/>
  <c r="AA35" i="2" s="1"/>
  <c r="S35" i="2"/>
  <c r="Z35" i="2" s="1"/>
  <c r="K37" i="2"/>
  <c r="R36" i="2"/>
  <c r="AC36" i="2"/>
  <c r="O37" i="2"/>
  <c r="AB36" i="2"/>
  <c r="N37" i="2"/>
  <c r="J37" i="2"/>
  <c r="M36" i="2"/>
  <c r="L36" i="2"/>
  <c r="Q36" i="2"/>
  <c r="X36" i="2" s="1"/>
  <c r="T36" i="2" l="1"/>
  <c r="AA36" i="2" s="1"/>
  <c r="R37" i="2"/>
  <c r="Y37" i="2" s="1"/>
  <c r="O38" i="2"/>
  <c r="J38" i="2"/>
  <c r="L37" i="2"/>
  <c r="M37" i="2"/>
  <c r="S36" i="2"/>
  <c r="Z36" i="2" s="1"/>
  <c r="Q37" i="2"/>
  <c r="X37" i="2" s="1"/>
  <c r="V37" i="2"/>
  <c r="K38" i="2"/>
  <c r="Y36" i="2"/>
  <c r="N38" i="2"/>
  <c r="U37" i="2"/>
  <c r="U38" i="2" s="1"/>
  <c r="V38" i="2" l="1"/>
  <c r="AC38" i="2" s="1"/>
  <c r="R38" i="2"/>
  <c r="Y38" i="2" s="1"/>
  <c r="K39" i="2"/>
  <c r="J39" i="2"/>
  <c r="Q38" i="2"/>
  <c r="O39" i="2"/>
  <c r="L38" i="2"/>
  <c r="N39" i="2"/>
  <c r="AB38" i="2"/>
  <c r="AC37" i="2"/>
  <c r="M38" i="2"/>
  <c r="S37" i="2"/>
  <c r="AB37" i="2"/>
  <c r="T37" i="2"/>
  <c r="AA37" i="2" s="1"/>
  <c r="S38" i="2" l="1"/>
  <c r="Z38" i="2" s="1"/>
  <c r="O40" i="2"/>
  <c r="J40" i="2"/>
  <c r="M39" i="2"/>
  <c r="Q39" i="2"/>
  <c r="T38" i="2"/>
  <c r="AA38" i="2" s="1"/>
  <c r="N40" i="2"/>
  <c r="X38" i="2"/>
  <c r="L39" i="2"/>
  <c r="K40" i="2"/>
  <c r="Z37" i="2"/>
  <c r="U39" i="2"/>
  <c r="R39" i="2"/>
  <c r="Y39" i="2" s="1"/>
  <c r="V39" i="2"/>
  <c r="V40" i="2" l="1"/>
  <c r="AC40" i="2" s="1"/>
  <c r="Q40" i="2"/>
  <c r="X40" i="2" s="1"/>
  <c r="U40" i="2"/>
  <c r="AB40" i="2" s="1"/>
  <c r="S39" i="2"/>
  <c r="Z39" i="2" s="1"/>
  <c r="L40" i="2"/>
  <c r="R40" i="2"/>
  <c r="Y40" i="2" s="1"/>
  <c r="AB39" i="2"/>
  <c r="X39" i="2"/>
  <c r="K41" i="2"/>
  <c r="M40" i="2"/>
  <c r="J41" i="2"/>
  <c r="AC39" i="2"/>
  <c r="N41" i="2"/>
  <c r="T39" i="2"/>
  <c r="O41" i="2"/>
  <c r="V41" i="2" l="1"/>
  <c r="AC41" i="2" s="1"/>
  <c r="U41" i="2"/>
  <c r="AB41" i="2" s="1"/>
  <c r="S40" i="2"/>
  <c r="T40" i="2"/>
  <c r="AA40" i="2" s="1"/>
  <c r="K42" i="2"/>
  <c r="R41" i="2"/>
  <c r="L41" i="2"/>
  <c r="O42" i="2"/>
  <c r="J42" i="2"/>
  <c r="N42" i="2"/>
  <c r="AA39" i="2"/>
  <c r="M41" i="2"/>
  <c r="Q41" i="2"/>
  <c r="X41" i="2" s="1"/>
  <c r="V42" i="2" l="1"/>
  <c r="AC42" i="2" s="1"/>
  <c r="T41" i="2"/>
  <c r="AA41" i="2" s="1"/>
  <c r="S41" i="2"/>
  <c r="Z41" i="2" s="1"/>
  <c r="Z40" i="2"/>
  <c r="R42" i="2"/>
  <c r="Y42" i="2" s="1"/>
  <c r="L42" i="2"/>
  <c r="Q42" i="2"/>
  <c r="N43" i="2"/>
  <c r="J43" i="2"/>
  <c r="U42" i="2"/>
  <c r="AB42" i="2" s="1"/>
  <c r="O43" i="2"/>
  <c r="Y41" i="2"/>
  <c r="M42" i="2"/>
  <c r="K43" i="2"/>
  <c r="R43" i="2" l="1"/>
  <c r="Y43" i="2" s="1"/>
  <c r="T42" i="2"/>
  <c r="AA42" i="2" s="1"/>
  <c r="S42" i="2"/>
  <c r="Z42" i="2" s="1"/>
  <c r="Q43" i="2"/>
  <c r="X43" i="2" s="1"/>
  <c r="N44" i="2"/>
  <c r="U43" i="2"/>
  <c r="J44" i="2"/>
  <c r="L43" i="2"/>
  <c r="O44" i="2"/>
  <c r="K44" i="2"/>
  <c r="V43" i="2"/>
  <c r="M43" i="2"/>
  <c r="X42" i="2"/>
  <c r="R44" i="2" l="1"/>
  <c r="Y44" i="2" s="1"/>
  <c r="Q44" i="2"/>
  <c r="X44" i="2" s="1"/>
  <c r="S43" i="2"/>
  <c r="Z43" i="2" s="1"/>
  <c r="V44" i="2"/>
  <c r="AC44" i="2" s="1"/>
  <c r="U44" i="2"/>
  <c r="AB44" i="2" s="1"/>
  <c r="J45" i="2"/>
  <c r="M44" i="2"/>
  <c r="L44" i="2"/>
  <c r="K45" i="2"/>
  <c r="T43" i="2"/>
  <c r="AC43" i="2"/>
  <c r="AB43" i="2"/>
  <c r="O45" i="2"/>
  <c r="N45" i="2"/>
  <c r="R45" i="2" l="1"/>
  <c r="Q45" i="2"/>
  <c r="X45" i="2" s="1"/>
  <c r="U45" i="2"/>
  <c r="AB45" i="2" s="1"/>
  <c r="T44" i="2"/>
  <c r="AA44" i="2" s="1"/>
  <c r="L45" i="2"/>
  <c r="AA43" i="2"/>
  <c r="M45" i="2"/>
  <c r="K46" i="2"/>
  <c r="R46" i="2" s="1"/>
  <c r="Y45" i="2"/>
  <c r="O46" i="2"/>
  <c r="V45" i="2"/>
  <c r="S44" i="2"/>
  <c r="N46" i="2"/>
  <c r="J46" i="2"/>
  <c r="Q46" i="2" l="1"/>
  <c r="X46" i="2" s="1"/>
  <c r="S45" i="2"/>
  <c r="Z45" i="2" s="1"/>
  <c r="T45" i="2"/>
  <c r="AA45" i="2" s="1"/>
  <c r="V46" i="2"/>
  <c r="AC46" i="2" s="1"/>
  <c r="M46" i="2"/>
  <c r="N47" i="2"/>
  <c r="U46" i="2"/>
  <c r="Y46" i="2"/>
  <c r="K47" i="2"/>
  <c r="R47" i="2" s="1"/>
  <c r="O47" i="2"/>
  <c r="AC45" i="2"/>
  <c r="Z44" i="2"/>
  <c r="J47" i="2"/>
  <c r="L46" i="2"/>
  <c r="U47" i="2" l="1"/>
  <c r="Q47" i="2"/>
  <c r="X47" i="2" s="1"/>
  <c r="S46" i="2"/>
  <c r="Z46" i="2" s="1"/>
  <c r="T46" i="2"/>
  <c r="AA46" i="2" s="1"/>
  <c r="AB46" i="2"/>
  <c r="N48" i="2"/>
  <c r="U48" i="2" s="1"/>
  <c r="AB47" i="2"/>
  <c r="O48" i="2"/>
  <c r="L47" i="2"/>
  <c r="M47" i="2"/>
  <c r="J48" i="2"/>
  <c r="V47" i="2"/>
  <c r="AC47" i="2" s="1"/>
  <c r="Y47" i="2"/>
  <c r="K48" i="2"/>
  <c r="R48" i="2" s="1"/>
  <c r="T47" i="2" l="1"/>
  <c r="AA47" i="2" s="1"/>
  <c r="S47" i="2"/>
  <c r="Z47" i="2" s="1"/>
  <c r="O49" i="2"/>
  <c r="M48" i="2"/>
  <c r="Y48" i="2"/>
  <c r="K49" i="2"/>
  <c r="L48" i="2"/>
  <c r="J49" i="2"/>
  <c r="N49" i="2"/>
  <c r="U49" i="2" s="1"/>
  <c r="AB48" i="2"/>
  <c r="V48" i="2"/>
  <c r="AC48" i="2" s="1"/>
  <c r="Q48" i="2"/>
  <c r="X48" i="2" s="1"/>
  <c r="AB49" i="2" l="1"/>
  <c r="N50" i="2"/>
  <c r="U50" i="2" s="1"/>
  <c r="M49" i="2"/>
  <c r="L49" i="2"/>
  <c r="O50" i="2"/>
  <c r="J50" i="2"/>
  <c r="Q49" i="2"/>
  <c r="S48" i="2"/>
  <c r="Z48" i="2" s="1"/>
  <c r="T48" i="2"/>
  <c r="V49" i="2"/>
  <c r="K50" i="2"/>
  <c r="R49" i="2"/>
  <c r="T49" i="2" l="1"/>
  <c r="AA49" i="2" s="1"/>
  <c r="R50" i="2"/>
  <c r="Y50" i="2" s="1"/>
  <c r="V50" i="2"/>
  <c r="AC50" i="2" s="1"/>
  <c r="Y49" i="2"/>
  <c r="K51" i="2"/>
  <c r="L50" i="2"/>
  <c r="J51" i="2"/>
  <c r="AC49" i="2"/>
  <c r="O51" i="2"/>
  <c r="S49" i="2"/>
  <c r="Z49" i="2" s="1"/>
  <c r="AA48" i="2"/>
  <c r="Q50" i="2"/>
  <c r="M50" i="2"/>
  <c r="X49" i="2"/>
  <c r="AB50" i="2"/>
  <c r="N51" i="2"/>
  <c r="U51" i="2" s="1"/>
  <c r="R51" i="2" l="1"/>
  <c r="Y51" i="2" s="1"/>
  <c r="T50" i="2"/>
  <c r="AA50" i="2" s="1"/>
  <c r="Q51" i="2"/>
  <c r="X51" i="2" s="1"/>
  <c r="V51" i="2"/>
  <c r="AC51" i="2" s="1"/>
  <c r="X50" i="2"/>
  <c r="N52" i="2"/>
  <c r="U52" i="2" s="1"/>
  <c r="AB51" i="2"/>
  <c r="J52" i="2"/>
  <c r="L51" i="2"/>
  <c r="M51" i="2"/>
  <c r="S50" i="2"/>
  <c r="O52" i="2"/>
  <c r="K52" i="2"/>
  <c r="S51" i="2" l="1"/>
  <c r="Z51" i="2" s="1"/>
  <c r="O53" i="2"/>
  <c r="M52" i="2"/>
  <c r="L52" i="2"/>
  <c r="J53" i="2"/>
  <c r="Z50" i="2"/>
  <c r="V52" i="2"/>
  <c r="AC52" i="2" s="1"/>
  <c r="T51" i="2"/>
  <c r="AB52" i="2"/>
  <c r="N53" i="2"/>
  <c r="K53" i="2"/>
  <c r="R52" i="2"/>
  <c r="Q52" i="2"/>
  <c r="X52" i="2" s="1"/>
  <c r="R53" i="2" l="1"/>
  <c r="Y53" i="2" s="1"/>
  <c r="T52" i="2"/>
  <c r="AA52" i="2" s="1"/>
  <c r="J54" i="2"/>
  <c r="Y52" i="2"/>
  <c r="N54" i="2"/>
  <c r="L53" i="2"/>
  <c r="O54" i="2"/>
  <c r="U53" i="2"/>
  <c r="M53" i="2"/>
  <c r="K54" i="2"/>
  <c r="AA51" i="2"/>
  <c r="Q53" i="2"/>
  <c r="V53" i="2"/>
  <c r="AC53" i="2" s="1"/>
  <c r="S52" i="2"/>
  <c r="R54" i="2" l="1"/>
  <c r="Y54" i="2" s="1"/>
  <c r="Q54" i="2"/>
  <c r="X54" i="2" s="1"/>
  <c r="T53" i="2"/>
  <c r="AA53" i="2" s="1"/>
  <c r="X53" i="2"/>
  <c r="S53" i="2"/>
  <c r="Z53" i="2" s="1"/>
  <c r="V54" i="2"/>
  <c r="AC54" i="2" s="1"/>
  <c r="U54" i="2"/>
  <c r="AB54" i="2" s="1"/>
  <c r="Z52" i="2"/>
  <c r="K55" i="2"/>
  <c r="AB53" i="2"/>
  <c r="L54" i="2"/>
  <c r="N55" i="2"/>
  <c r="M54" i="2"/>
  <c r="O55" i="2"/>
  <c r="J55" i="2"/>
  <c r="V55" i="2" l="1"/>
  <c r="AC55" i="2" s="1"/>
  <c r="R55" i="2"/>
  <c r="Y55" i="2" s="1"/>
  <c r="Q55" i="2"/>
  <c r="X55" i="2" s="1"/>
  <c r="T54" i="2"/>
  <c r="AA54" i="2" s="1"/>
  <c r="N56" i="2"/>
  <c r="L55" i="2"/>
  <c r="K56" i="2"/>
  <c r="O56" i="2"/>
  <c r="U55" i="2"/>
  <c r="M55" i="2"/>
  <c r="J56" i="2"/>
  <c r="S54" i="2"/>
  <c r="S55" i="2" l="1"/>
  <c r="Z55" i="2" s="1"/>
  <c r="V56" i="2"/>
  <c r="AC56" i="2" s="1"/>
  <c r="T55" i="2"/>
  <c r="AA55" i="2" s="1"/>
  <c r="U56" i="2"/>
  <c r="AB56" i="2" s="1"/>
  <c r="J57" i="2"/>
  <c r="Z54" i="2"/>
  <c r="AB55" i="2"/>
  <c r="K57" i="2"/>
  <c r="R56" i="2"/>
  <c r="Y56" i="2" s="1"/>
  <c r="M56" i="2"/>
  <c r="L56" i="2"/>
  <c r="Q56" i="2"/>
  <c r="O57" i="2"/>
  <c r="N57" i="2"/>
  <c r="S56" i="2" l="1"/>
  <c r="T56" i="2"/>
  <c r="AA56" i="2" s="1"/>
  <c r="U57" i="2"/>
  <c r="AB57" i="2" s="1"/>
  <c r="Q57" i="2"/>
  <c r="X57" i="2" s="1"/>
  <c r="O58" i="2"/>
  <c r="L57" i="2"/>
  <c r="S57" i="2" s="1"/>
  <c r="Z56" i="2"/>
  <c r="V57" i="2"/>
  <c r="M57" i="2"/>
  <c r="J58" i="2"/>
  <c r="K58" i="2"/>
  <c r="N58" i="2"/>
  <c r="R57" i="2"/>
  <c r="Y57" i="2" s="1"/>
  <c r="X56" i="2"/>
  <c r="T57" i="2" l="1"/>
  <c r="AA57" i="2" s="1"/>
  <c r="V58" i="2"/>
  <c r="AC58" i="2" s="1"/>
  <c r="J59" i="2"/>
  <c r="M58" i="2"/>
  <c r="K59" i="2"/>
  <c r="L58" i="2"/>
  <c r="S58" i="2" s="1"/>
  <c r="Z57" i="2"/>
  <c r="O59" i="2"/>
  <c r="R58" i="2"/>
  <c r="Y58" i="2" s="1"/>
  <c r="Q58" i="2"/>
  <c r="AC57" i="2"/>
  <c r="N59" i="2"/>
  <c r="U58" i="2"/>
  <c r="U59" i="2" l="1"/>
  <c r="AB59" i="2" s="1"/>
  <c r="T58" i="2"/>
  <c r="AA58" i="2" s="1"/>
  <c r="Q59" i="2"/>
  <c r="X59" i="2" s="1"/>
  <c r="K60" i="2"/>
  <c r="R59" i="2"/>
  <c r="M59" i="2"/>
  <c r="J60" i="2"/>
  <c r="X58" i="2"/>
  <c r="O60" i="2"/>
  <c r="N60" i="2"/>
  <c r="AB58" i="2"/>
  <c r="Z58" i="2"/>
  <c r="L59" i="2"/>
  <c r="S59" i="2" s="1"/>
  <c r="V59" i="2"/>
  <c r="R60" i="2" l="1"/>
  <c r="Y60" i="2" s="1"/>
  <c r="V60" i="2"/>
  <c r="AC60" i="2" s="1"/>
  <c r="M60" i="2"/>
  <c r="N61" i="2"/>
  <c r="AC59" i="2"/>
  <c r="O61" i="2"/>
  <c r="Y59" i="2"/>
  <c r="J61" i="2"/>
  <c r="U60" i="2"/>
  <c r="T59" i="2"/>
  <c r="Z59" i="2"/>
  <c r="L60" i="2"/>
  <c r="K61" i="2"/>
  <c r="Q60" i="2"/>
  <c r="R61" i="2" l="1"/>
  <c r="Y61" i="2" s="1"/>
  <c r="T60" i="2"/>
  <c r="AA60" i="2" s="1"/>
  <c r="Q61" i="2"/>
  <c r="U61" i="2"/>
  <c r="O62" i="2"/>
  <c r="J62" i="2"/>
  <c r="N62" i="2"/>
  <c r="K62" i="2"/>
  <c r="X60" i="2"/>
  <c r="M61" i="2"/>
  <c r="AA59" i="2"/>
  <c r="V61" i="2"/>
  <c r="AC61" i="2" s="1"/>
  <c r="AB60" i="2"/>
  <c r="L61" i="2"/>
  <c r="S60" i="2"/>
  <c r="T61" i="2" l="1"/>
  <c r="AA61" i="2" s="1"/>
  <c r="Q62" i="2"/>
  <c r="X62" i="2" s="1"/>
  <c r="S61" i="2"/>
  <c r="Z61" i="2" s="1"/>
  <c r="X61" i="2"/>
  <c r="U62" i="2"/>
  <c r="AB62" i="2" s="1"/>
  <c r="AB61" i="2"/>
  <c r="Z60" i="2"/>
  <c r="J63" i="2"/>
  <c r="M62" i="2"/>
  <c r="O63" i="2"/>
  <c r="L62" i="2"/>
  <c r="K63" i="2"/>
  <c r="V62" i="2"/>
  <c r="N63" i="2"/>
  <c r="R62" i="2"/>
  <c r="Y62" i="2" s="1"/>
  <c r="V63" i="2" l="1"/>
  <c r="AC63" i="2" s="1"/>
  <c r="M63" i="2"/>
  <c r="AC62" i="2"/>
  <c r="K64" i="2"/>
  <c r="L63" i="2"/>
  <c r="R63" i="2"/>
  <c r="N64" i="2"/>
  <c r="U63" i="2"/>
  <c r="T62" i="2"/>
  <c r="J64" i="2"/>
  <c r="S62" i="2"/>
  <c r="O64" i="2"/>
  <c r="Q63" i="2"/>
  <c r="X63" i="2" s="1"/>
  <c r="R64" i="2" l="1"/>
  <c r="Y64" i="2" s="1"/>
  <c r="U64" i="2"/>
  <c r="AB64" i="2" s="1"/>
  <c r="V64" i="2"/>
  <c r="AC64" i="2" s="1"/>
  <c r="S63" i="2"/>
  <c r="T63" i="2"/>
  <c r="AA63" i="2" s="1"/>
  <c r="L64" i="2"/>
  <c r="K65" i="2"/>
  <c r="J65" i="2"/>
  <c r="Y63" i="2"/>
  <c r="Q64" i="2"/>
  <c r="X64" i="2" s="1"/>
  <c r="AB63" i="2"/>
  <c r="M64" i="2"/>
  <c r="Z62" i="2"/>
  <c r="O65" i="2"/>
  <c r="N65" i="2"/>
  <c r="AA62" i="2"/>
  <c r="S64" i="2" l="1"/>
  <c r="Z64" i="2" s="1"/>
  <c r="Z63" i="2"/>
  <c r="V65" i="2"/>
  <c r="AC65" i="2" s="1"/>
  <c r="M65" i="2"/>
  <c r="K66" i="2"/>
  <c r="N66" i="2"/>
  <c r="T64" i="2"/>
  <c r="AA64" i="2" s="1"/>
  <c r="L65" i="2"/>
  <c r="J66" i="2"/>
  <c r="Q65" i="2"/>
  <c r="O66" i="2"/>
  <c r="U65" i="2"/>
  <c r="AB65" i="2" s="1"/>
  <c r="R65" i="2"/>
  <c r="R66" i="2" l="1"/>
  <c r="Y66" i="2" s="1"/>
  <c r="Y65" i="2"/>
  <c r="Q66" i="2"/>
  <c r="X66" i="2" s="1"/>
  <c r="X65" i="2"/>
  <c r="K67" i="2"/>
  <c r="J67" i="2"/>
  <c r="M66" i="2"/>
  <c r="N67" i="2"/>
  <c r="L66" i="2"/>
  <c r="S65" i="2"/>
  <c r="O67" i="2"/>
  <c r="U66" i="2"/>
  <c r="T65" i="2"/>
  <c r="AA65" i="2" s="1"/>
  <c r="V66" i="2"/>
  <c r="AC66" i="2" s="1"/>
  <c r="R67" i="2" l="1"/>
  <c r="Y67" i="2" s="1"/>
  <c r="S66" i="2"/>
  <c r="Z66" i="2" s="1"/>
  <c r="Z65" i="2"/>
  <c r="J68" i="2"/>
  <c r="L67" i="2"/>
  <c r="K68" i="2"/>
  <c r="M67" i="2"/>
  <c r="T66" i="2"/>
  <c r="N68" i="2"/>
  <c r="O68" i="2"/>
  <c r="V67" i="2"/>
  <c r="AC67" i="2" s="1"/>
  <c r="U67" i="2"/>
  <c r="AB67" i="2" s="1"/>
  <c r="AB66" i="2"/>
  <c r="Q67" i="2"/>
  <c r="T67" i="2" l="1"/>
  <c r="AA67" i="2" s="1"/>
  <c r="R68" i="2"/>
  <c r="Y68" i="2" s="1"/>
  <c r="Q68" i="2"/>
  <c r="X68" i="2" s="1"/>
  <c r="O69" i="2"/>
  <c r="L68" i="2"/>
  <c r="N69" i="2"/>
  <c r="U68" i="2"/>
  <c r="AA66" i="2"/>
  <c r="J69" i="2"/>
  <c r="M68" i="2"/>
  <c r="X67" i="2"/>
  <c r="V68" i="2"/>
  <c r="K69" i="2"/>
  <c r="S67" i="2"/>
  <c r="R69" i="2" l="1"/>
  <c r="Y69" i="2" s="1"/>
  <c r="U69" i="2"/>
  <c r="AB69" i="2" s="1"/>
  <c r="V69" i="2"/>
  <c r="AC69" i="2" s="1"/>
  <c r="Q69" i="2"/>
  <c r="X69" i="2" s="1"/>
  <c r="AC68" i="2"/>
  <c r="M69" i="2"/>
  <c r="AB68" i="2"/>
  <c r="J70" i="2"/>
  <c r="N70" i="2"/>
  <c r="O70" i="2"/>
  <c r="L69" i="2"/>
  <c r="T68" i="2"/>
  <c r="S68" i="2"/>
  <c r="K70" i="2"/>
  <c r="Z67" i="2"/>
  <c r="R70" i="2" l="1"/>
  <c r="Y70" i="2" s="1"/>
  <c r="U70" i="2"/>
  <c r="AB70" i="2" s="1"/>
  <c r="T69" i="2"/>
  <c r="AA69" i="2" s="1"/>
  <c r="V70" i="2"/>
  <c r="AC70" i="2" s="1"/>
  <c r="S69" i="2"/>
  <c r="Z69" i="2" s="1"/>
  <c r="J71" i="2"/>
  <c r="L70" i="2"/>
  <c r="Q70" i="2"/>
  <c r="O71" i="2"/>
  <c r="AA68" i="2"/>
  <c r="Z68" i="2"/>
  <c r="K71" i="2"/>
  <c r="N71" i="2"/>
  <c r="M70" i="2"/>
  <c r="Q71" i="2" l="1"/>
  <c r="X71" i="2" s="1"/>
  <c r="T70" i="2"/>
  <c r="AA70" i="2" s="1"/>
  <c r="R71" i="2"/>
  <c r="Y71" i="2" s="1"/>
  <c r="V71" i="2"/>
  <c r="AC71" i="2" s="1"/>
  <c r="S70" i="2"/>
  <c r="Z70" i="2" s="1"/>
  <c r="K72" i="2"/>
  <c r="L71" i="2"/>
  <c r="X70" i="2"/>
  <c r="J72" i="2"/>
  <c r="M71" i="2"/>
  <c r="N72" i="2"/>
  <c r="O72" i="2"/>
  <c r="U71" i="2"/>
  <c r="AB71" i="2" s="1"/>
  <c r="Q72" i="2" l="1"/>
  <c r="V72" i="2"/>
  <c r="AC72" i="2" s="1"/>
  <c r="S71" i="2"/>
  <c r="Z71" i="2" s="1"/>
  <c r="X72" i="2"/>
  <c r="J73" i="2"/>
  <c r="N73" i="2"/>
  <c r="K73" i="2"/>
  <c r="M72" i="2"/>
  <c r="U72" i="2"/>
  <c r="AB72" i="2" s="1"/>
  <c r="T71" i="2"/>
  <c r="O73" i="2"/>
  <c r="L72" i="2"/>
  <c r="R72" i="2"/>
  <c r="Y72" i="2" s="1"/>
  <c r="S72" i="2" l="1"/>
  <c r="Z72" i="2" s="1"/>
  <c r="T72" i="2"/>
  <c r="AA72" i="2" s="1"/>
  <c r="N74" i="2"/>
  <c r="K74" i="2"/>
  <c r="O74" i="2"/>
  <c r="V73" i="2"/>
  <c r="U73" i="2"/>
  <c r="R73" i="2"/>
  <c r="M73" i="2"/>
  <c r="J74" i="2"/>
  <c r="L73" i="2"/>
  <c r="AA71" i="2"/>
  <c r="Q73" i="2"/>
  <c r="X73" i="2" s="1"/>
  <c r="V74" i="2" l="1"/>
  <c r="U74" i="2"/>
  <c r="AB74" i="2" s="1"/>
  <c r="S73" i="2"/>
  <c r="Z73" i="2" s="1"/>
  <c r="T73" i="2"/>
  <c r="AA73" i="2" s="1"/>
  <c r="AB73" i="2"/>
  <c r="R74" i="2"/>
  <c r="Y74" i="2" s="1"/>
  <c r="AC74" i="2"/>
  <c r="O75" i="2"/>
  <c r="V75" i="2" s="1"/>
  <c r="J75" i="2"/>
  <c r="AC73" i="2"/>
  <c r="L74" i="2"/>
  <c r="Y73" i="2"/>
  <c r="K75" i="2"/>
  <c r="Q74" i="2"/>
  <c r="M74" i="2"/>
  <c r="N75" i="2"/>
  <c r="S74" i="2" l="1"/>
  <c r="Z74" i="2" s="1"/>
  <c r="U75" i="2"/>
  <c r="Q75" i="2"/>
  <c r="X75" i="2" s="1"/>
  <c r="M75" i="2"/>
  <c r="K76" i="2"/>
  <c r="R75" i="2"/>
  <c r="X74" i="2"/>
  <c r="J76" i="2"/>
  <c r="L75" i="2"/>
  <c r="N76" i="2"/>
  <c r="AB75" i="2"/>
  <c r="T74" i="2"/>
  <c r="O76" i="2"/>
  <c r="V76" i="2" s="1"/>
  <c r="AC75" i="2"/>
  <c r="R76" i="2" l="1"/>
  <c r="Y76" i="2" s="1"/>
  <c r="Q76" i="2"/>
  <c r="X76" i="2" s="1"/>
  <c r="T75" i="2"/>
  <c r="AA75" i="2" s="1"/>
  <c r="N77" i="2"/>
  <c r="L76" i="2"/>
  <c r="J77" i="2"/>
  <c r="M76" i="2"/>
  <c r="U76" i="2"/>
  <c r="K77" i="2"/>
  <c r="Y75" i="2"/>
  <c r="O77" i="2"/>
  <c r="AC76" i="2"/>
  <c r="AA74" i="2"/>
  <c r="S75" i="2"/>
  <c r="S76" i="2" l="1"/>
  <c r="Z76" i="2" s="1"/>
  <c r="T76" i="2"/>
  <c r="AA76" i="2" s="1"/>
  <c r="L77" i="2"/>
  <c r="N78" i="2"/>
  <c r="J78" i="2"/>
  <c r="O78" i="2"/>
  <c r="K78" i="2"/>
  <c r="Z75" i="2"/>
  <c r="Q77" i="2"/>
  <c r="X77" i="2" s="1"/>
  <c r="V77" i="2"/>
  <c r="AC77" i="2" s="1"/>
  <c r="U77" i="2"/>
  <c r="R77" i="2"/>
  <c r="M77" i="2"/>
  <c r="AB76" i="2"/>
  <c r="U78" i="2" l="1"/>
  <c r="AB78" i="2" s="1"/>
  <c r="R78" i="2"/>
  <c r="Q78" i="2"/>
  <c r="X78" i="2" s="1"/>
  <c r="M78" i="2"/>
  <c r="L78" i="2"/>
  <c r="V78" i="2"/>
  <c r="S77" i="2"/>
  <c r="J79" i="2"/>
  <c r="K79" i="2"/>
  <c r="O79" i="2"/>
  <c r="Y77" i="2"/>
  <c r="T77" i="2"/>
  <c r="N79" i="2"/>
  <c r="AB77" i="2"/>
  <c r="U79" i="2" l="1"/>
  <c r="AB79" i="2" s="1"/>
  <c r="S78" i="2"/>
  <c r="Z78" i="2" s="1"/>
  <c r="T78" i="2"/>
  <c r="AA78" i="2" s="1"/>
  <c r="V79" i="2"/>
  <c r="AC79" i="2" s="1"/>
  <c r="R79" i="2"/>
  <c r="Y79" i="2" s="1"/>
  <c r="Y78" i="2"/>
  <c r="Q79" i="2"/>
  <c r="X79" i="2" s="1"/>
  <c r="Z77" i="2"/>
  <c r="J80" i="2"/>
  <c r="O80" i="2"/>
  <c r="AC78" i="2"/>
  <c r="L79" i="2"/>
  <c r="N80" i="2"/>
  <c r="AA77" i="2"/>
  <c r="K80" i="2"/>
  <c r="M79" i="2"/>
  <c r="Q80" i="2" l="1"/>
  <c r="X80" i="2" s="1"/>
  <c r="S79" i="2"/>
  <c r="Z79" i="2" s="1"/>
  <c r="R80" i="2"/>
  <c r="Y80" i="2" s="1"/>
  <c r="N81" i="2"/>
  <c r="L80" i="2"/>
  <c r="M80" i="2"/>
  <c r="U80" i="2"/>
  <c r="J81" i="2"/>
  <c r="K81" i="2"/>
  <c r="T79" i="2"/>
  <c r="O81" i="2"/>
  <c r="V80" i="2"/>
  <c r="Q81" i="2" l="1"/>
  <c r="U81" i="2"/>
  <c r="AB81" i="2" s="1"/>
  <c r="S80" i="2"/>
  <c r="Z80" i="2" s="1"/>
  <c r="T80" i="2"/>
  <c r="AA80" i="2" s="1"/>
  <c r="O82" i="2"/>
  <c r="V81" i="2"/>
  <c r="M81" i="2"/>
  <c r="K82" i="2"/>
  <c r="AA79" i="2"/>
  <c r="L81" i="2"/>
  <c r="J82" i="2"/>
  <c r="Q82" i="2" s="1"/>
  <c r="X81" i="2"/>
  <c r="AB80" i="2"/>
  <c r="N82" i="2"/>
  <c r="AC80" i="2"/>
  <c r="R81" i="2"/>
  <c r="U82" i="2" l="1"/>
  <c r="AB82" i="2" s="1"/>
  <c r="S81" i="2"/>
  <c r="V82" i="2"/>
  <c r="AC82" i="2" s="1"/>
  <c r="K83" i="2"/>
  <c r="M82" i="2"/>
  <c r="R82" i="2"/>
  <c r="J83" i="2"/>
  <c r="Q83" i="2" s="1"/>
  <c r="X82" i="2"/>
  <c r="T81" i="2"/>
  <c r="Z81" i="2"/>
  <c r="L82" i="2"/>
  <c r="N83" i="2"/>
  <c r="AC81" i="2"/>
  <c r="Y81" i="2"/>
  <c r="O83" i="2"/>
  <c r="T82" i="2" l="1"/>
  <c r="AA82" i="2" s="1"/>
  <c r="R83" i="2"/>
  <c r="Y83" i="2" s="1"/>
  <c r="N84" i="2"/>
  <c r="O84" i="2"/>
  <c r="L83" i="2"/>
  <c r="M83" i="2"/>
  <c r="T83" i="2" s="1"/>
  <c r="X83" i="2"/>
  <c r="J84" i="2"/>
  <c r="Q84" i="2" s="1"/>
  <c r="Y82" i="2"/>
  <c r="AA81" i="2"/>
  <c r="S82" i="2"/>
  <c r="U83" i="2"/>
  <c r="AB83" i="2" s="1"/>
  <c r="V83" i="2"/>
  <c r="AC83" i="2" s="1"/>
  <c r="K84" i="2"/>
  <c r="S83" i="2" l="1"/>
  <c r="Z83" i="2" s="1"/>
  <c r="Z82" i="2"/>
  <c r="L84" i="2"/>
  <c r="X84" i="2"/>
  <c r="J85" i="2"/>
  <c r="O85" i="2"/>
  <c r="K85" i="2"/>
  <c r="N85" i="2"/>
  <c r="V84" i="2"/>
  <c r="AA83" i="2"/>
  <c r="M84" i="2"/>
  <c r="T84" i="2" s="1"/>
  <c r="U84" i="2"/>
  <c r="AB84" i="2" s="1"/>
  <c r="R84" i="2"/>
  <c r="S84" i="2" l="1"/>
  <c r="Z84" i="2" s="1"/>
  <c r="R85" i="2"/>
  <c r="Y85" i="2" s="1"/>
  <c r="V85" i="2"/>
  <c r="AC85" i="2" s="1"/>
  <c r="N86" i="2"/>
  <c r="J86" i="2"/>
  <c r="L85" i="2"/>
  <c r="Q85" i="2"/>
  <c r="U85" i="2"/>
  <c r="AC84" i="2"/>
  <c r="K86" i="2"/>
  <c r="Y84" i="2"/>
  <c r="M85" i="2"/>
  <c r="AA84" i="2"/>
  <c r="O86" i="2"/>
  <c r="U86" i="2" l="1"/>
  <c r="Q86" i="2"/>
  <c r="X86" i="2" s="1"/>
  <c r="R86" i="2"/>
  <c r="Y86" i="2" s="1"/>
  <c r="V86" i="2"/>
  <c r="AC86" i="2" s="1"/>
  <c r="S85" i="2"/>
  <c r="Z85" i="2" s="1"/>
  <c r="L86" i="2"/>
  <c r="M86" i="2"/>
  <c r="X85" i="2"/>
  <c r="K87" i="2"/>
  <c r="O87" i="2"/>
  <c r="J87" i="2"/>
  <c r="AB86" i="2"/>
  <c r="N87" i="2"/>
  <c r="U87" i="2" s="1"/>
  <c r="T85" i="2"/>
  <c r="AA85" i="2" s="1"/>
  <c r="AB85" i="2"/>
  <c r="S86" i="2" l="1"/>
  <c r="Z86" i="2" s="1"/>
  <c r="R87" i="2"/>
  <c r="Y87" i="2" s="1"/>
  <c r="V87" i="2"/>
  <c r="AC87" i="2" s="1"/>
  <c r="J88" i="2"/>
  <c r="M87" i="2"/>
  <c r="T86" i="2"/>
  <c r="K88" i="2"/>
  <c r="L87" i="2"/>
  <c r="O88" i="2"/>
  <c r="N88" i="2"/>
  <c r="AB87" i="2"/>
  <c r="Q87" i="2"/>
  <c r="Q88" i="2" l="1"/>
  <c r="X88" i="2" s="1"/>
  <c r="R88" i="2"/>
  <c r="Y88" i="2" s="1"/>
  <c r="M88" i="2"/>
  <c r="N89" i="2"/>
  <c r="O89" i="2"/>
  <c r="J89" i="2"/>
  <c r="L88" i="2"/>
  <c r="X87" i="2"/>
  <c r="U88" i="2"/>
  <c r="T87" i="2"/>
  <c r="AA86" i="2"/>
  <c r="K89" i="2"/>
  <c r="V88" i="2"/>
  <c r="AC88" i="2" s="1"/>
  <c r="S87" i="2"/>
  <c r="T88" i="2" l="1"/>
  <c r="AA88" i="2" s="1"/>
  <c r="R89" i="2"/>
  <c r="Y89" i="2" s="1"/>
  <c r="S88" i="2"/>
  <c r="Z88" i="2" s="1"/>
  <c r="U89" i="2"/>
  <c r="AB89" i="2" s="1"/>
  <c r="AA87" i="2"/>
  <c r="O90" i="2"/>
  <c r="V89" i="2"/>
  <c r="L89" i="2"/>
  <c r="N90" i="2"/>
  <c r="J90" i="2"/>
  <c r="Q89" i="2"/>
  <c r="AB88" i="2"/>
  <c r="K90" i="2"/>
  <c r="Z87" i="2"/>
  <c r="M89" i="2"/>
  <c r="T89" i="2" l="1"/>
  <c r="AA89" i="2" s="1"/>
  <c r="V90" i="2"/>
  <c r="S89" i="2"/>
  <c r="Z89" i="2" s="1"/>
  <c r="Q90" i="2"/>
  <c r="X90" i="2" s="1"/>
  <c r="U90" i="2"/>
  <c r="AB90" i="2" s="1"/>
  <c r="X89" i="2"/>
  <c r="K91" i="2"/>
  <c r="AC90" i="2"/>
  <c r="O91" i="2"/>
  <c r="L90" i="2"/>
  <c r="M90" i="2"/>
  <c r="AC89" i="2"/>
  <c r="J91" i="2"/>
  <c r="N91" i="2"/>
  <c r="R90" i="2"/>
  <c r="R91" i="2" l="1"/>
  <c r="S90" i="2"/>
  <c r="Y90" i="2"/>
  <c r="J92" i="2"/>
  <c r="O92" i="2"/>
  <c r="Z90" i="2"/>
  <c r="L91" i="2"/>
  <c r="Q91" i="2"/>
  <c r="M91" i="2"/>
  <c r="T90" i="2"/>
  <c r="Y91" i="2"/>
  <c r="K92" i="2"/>
  <c r="R92" i="2" s="1"/>
  <c r="N92" i="2"/>
  <c r="U91" i="2"/>
  <c r="V91" i="2"/>
  <c r="AC91" i="2" s="1"/>
  <c r="S91" i="2" l="1"/>
  <c r="U92" i="2"/>
  <c r="AB92" i="2" s="1"/>
  <c r="Q92" i="2"/>
  <c r="X92" i="2" s="1"/>
  <c r="T91" i="2"/>
  <c r="AA91" i="2" s="1"/>
  <c r="AA90" i="2"/>
  <c r="N93" i="2"/>
  <c r="AB91" i="2"/>
  <c r="J93" i="2"/>
  <c r="Z91" i="2"/>
  <c r="L92" i="2"/>
  <c r="S92" i="2" s="1"/>
  <c r="Y92" i="2"/>
  <c r="K93" i="2"/>
  <c r="R93" i="2" s="1"/>
  <c r="O93" i="2"/>
  <c r="V92" i="2"/>
  <c r="M92" i="2"/>
  <c r="X91" i="2"/>
  <c r="Q93" i="2" l="1"/>
  <c r="V93" i="2"/>
  <c r="T92" i="2"/>
  <c r="AA92" i="2" s="1"/>
  <c r="AC92" i="2"/>
  <c r="AC93" i="2"/>
  <c r="O94" i="2"/>
  <c r="K94" i="2"/>
  <c r="R94" i="2" s="1"/>
  <c r="Y93" i="2"/>
  <c r="M93" i="2"/>
  <c r="N94" i="2"/>
  <c r="J94" i="2"/>
  <c r="X93" i="2"/>
  <c r="U93" i="2"/>
  <c r="AB93" i="2" s="1"/>
  <c r="L93" i="2"/>
  <c r="S93" i="2" s="1"/>
  <c r="Z92" i="2"/>
  <c r="J95" i="2" l="1"/>
  <c r="N95" i="2"/>
  <c r="O95" i="2"/>
  <c r="M94" i="2"/>
  <c r="Q94" i="2"/>
  <c r="K95" i="2"/>
  <c r="Y94" i="2"/>
  <c r="V94" i="2"/>
  <c r="AC94" i="2" s="1"/>
  <c r="L94" i="2"/>
  <c r="S94" i="2" s="1"/>
  <c r="Z93" i="2"/>
  <c r="U94" i="2"/>
  <c r="T93" i="2"/>
  <c r="U95" i="2" l="1"/>
  <c r="AB95" i="2" s="1"/>
  <c r="Q95" i="2"/>
  <c r="X95" i="2" s="1"/>
  <c r="M95" i="2"/>
  <c r="V95" i="2"/>
  <c r="AC95" i="2" s="1"/>
  <c r="N96" i="2"/>
  <c r="O96" i="2"/>
  <c r="Z94" i="2"/>
  <c r="L95" i="2"/>
  <c r="S95" i="2" s="1"/>
  <c r="AB94" i="2"/>
  <c r="K96" i="2"/>
  <c r="X94" i="2"/>
  <c r="J96" i="2"/>
  <c r="T94" i="2"/>
  <c r="AA93" i="2"/>
  <c r="R95" i="2"/>
  <c r="R96" i="2" l="1"/>
  <c r="Y96" i="2" s="1"/>
  <c r="U96" i="2"/>
  <c r="Q96" i="2"/>
  <c r="X96" i="2" s="1"/>
  <c r="T95" i="2"/>
  <c r="AA95" i="2" s="1"/>
  <c r="K97" i="2"/>
  <c r="R97" i="2" s="1"/>
  <c r="Z95" i="2"/>
  <c r="L96" i="2"/>
  <c r="S96" i="2" s="1"/>
  <c r="J97" i="2"/>
  <c r="AA94" i="2"/>
  <c r="O97" i="2"/>
  <c r="Y95" i="2"/>
  <c r="N97" i="2"/>
  <c r="AB96" i="2"/>
  <c r="V96" i="2"/>
  <c r="M96" i="2"/>
  <c r="U97" i="2" l="1"/>
  <c r="AB97" i="2" s="1"/>
  <c r="Q97" i="2"/>
  <c r="X97" i="2" s="1"/>
  <c r="T96" i="2"/>
  <c r="AA96" i="2" s="1"/>
  <c r="N98" i="2"/>
  <c r="L97" i="2"/>
  <c r="S97" i="2" s="1"/>
  <c r="Z96" i="2"/>
  <c r="V97" i="2"/>
  <c r="J98" i="2"/>
  <c r="O98" i="2"/>
  <c r="K98" i="2"/>
  <c r="Y97" i="2"/>
  <c r="M97" i="2"/>
  <c r="AC96" i="2"/>
  <c r="U98" i="2" l="1"/>
  <c r="AB98" i="2" s="1"/>
  <c r="V98" i="2"/>
  <c r="AC98" i="2" s="1"/>
  <c r="Q98" i="2"/>
  <c r="X98" i="2" s="1"/>
  <c r="AC97" i="2"/>
  <c r="T97" i="2"/>
  <c r="AA97" i="2" s="1"/>
  <c r="K99" i="2"/>
  <c r="R98" i="2"/>
  <c r="Y98" i="2" s="1"/>
  <c r="M98" i="2"/>
  <c r="J99" i="2"/>
  <c r="L98" i="2"/>
  <c r="Z97" i="2"/>
  <c r="O99" i="2"/>
  <c r="N99" i="2"/>
  <c r="U99" i="2" s="1"/>
  <c r="R99" i="2" l="1"/>
  <c r="L99" i="2"/>
  <c r="K100" i="2"/>
  <c r="M99" i="2"/>
  <c r="S98" i="2"/>
  <c r="O100" i="2"/>
  <c r="V99" i="2"/>
  <c r="AB99" i="2"/>
  <c r="N100" i="2"/>
  <c r="U100" i="2" s="1"/>
  <c r="J100" i="2"/>
  <c r="Q99" i="2"/>
  <c r="T98" i="2"/>
  <c r="AA98" i="2" s="1"/>
  <c r="S99" i="2" l="1"/>
  <c r="Z99" i="2" s="1"/>
  <c r="Q100" i="2"/>
  <c r="X100" i="2" s="1"/>
  <c r="V100" i="2"/>
  <c r="AC100" i="2" s="1"/>
  <c r="R100" i="2"/>
  <c r="Y100" i="2" s="1"/>
  <c r="Y99" i="2"/>
  <c r="J101" i="2"/>
  <c r="M100" i="2"/>
  <c r="X99" i="2"/>
  <c r="AB100" i="2"/>
  <c r="N101" i="2"/>
  <c r="U101" i="2" s="1"/>
  <c r="K101" i="2"/>
  <c r="AC99" i="2"/>
  <c r="L100" i="2"/>
  <c r="T99" i="2"/>
  <c r="AA99" i="2" s="1"/>
  <c r="O101" i="2"/>
  <c r="Z98" i="2"/>
  <c r="Q101" i="2" l="1"/>
  <c r="X101" i="2" s="1"/>
  <c r="V101" i="2"/>
  <c r="AC101" i="2" s="1"/>
  <c r="K102" i="2"/>
  <c r="AB101" i="2"/>
  <c r="N102" i="2"/>
  <c r="U102" i="2" s="1"/>
  <c r="L101" i="2"/>
  <c r="S100" i="2"/>
  <c r="Z100" i="2" s="1"/>
  <c r="R101" i="2"/>
  <c r="M101" i="2"/>
  <c r="O102" i="2"/>
  <c r="T100" i="2"/>
  <c r="J102" i="2"/>
  <c r="T101" i="2" l="1"/>
  <c r="AA101" i="2" s="1"/>
  <c r="J103" i="2"/>
  <c r="AB102" i="2"/>
  <c r="N103" i="2"/>
  <c r="M102" i="2"/>
  <c r="AA100" i="2"/>
  <c r="R102" i="2"/>
  <c r="Y101" i="2"/>
  <c r="L102" i="2"/>
  <c r="O103" i="2"/>
  <c r="V102" i="2"/>
  <c r="K103" i="2"/>
  <c r="S101" i="2"/>
  <c r="Q102" i="2"/>
  <c r="R103" i="2" l="1"/>
  <c r="V103" i="2"/>
  <c r="AC103" i="2" s="1"/>
  <c r="Y102" i="2"/>
  <c r="Q103" i="2"/>
  <c r="X103" i="2" s="1"/>
  <c r="M103" i="2"/>
  <c r="N104" i="2"/>
  <c r="L103" i="2"/>
  <c r="U103" i="2"/>
  <c r="AB103" i="2" s="1"/>
  <c r="J104" i="2"/>
  <c r="O104" i="2"/>
  <c r="AC102" i="2"/>
  <c r="T102" i="2"/>
  <c r="S102" i="2"/>
  <c r="Z102" i="2" s="1"/>
  <c r="Z101" i="2"/>
  <c r="K104" i="2"/>
  <c r="Y103" i="2"/>
  <c r="X102" i="2"/>
  <c r="T103" i="2" l="1"/>
  <c r="AA103" i="2" s="1"/>
  <c r="L104" i="2"/>
  <c r="AA102" i="2"/>
  <c r="O105" i="2"/>
  <c r="M104" i="2"/>
  <c r="N105" i="2"/>
  <c r="K105" i="2"/>
  <c r="J105" i="2"/>
  <c r="R104" i="2"/>
  <c r="V104" i="2"/>
  <c r="S103" i="2"/>
  <c r="U104" i="2"/>
  <c r="Q104" i="2"/>
  <c r="V105" i="2" l="1"/>
  <c r="AC105" i="2" s="1"/>
  <c r="T104" i="2"/>
  <c r="AA104" i="2" s="1"/>
  <c r="S104" i="2"/>
  <c r="Z104" i="2" s="1"/>
  <c r="Q105" i="2"/>
  <c r="X105" i="2" s="1"/>
  <c r="R105" i="2"/>
  <c r="Y105" i="2" s="1"/>
  <c r="U105" i="2"/>
  <c r="AB105" i="2" s="1"/>
  <c r="AB104" i="2"/>
  <c r="M105" i="2"/>
  <c r="X104" i="2"/>
  <c r="Z103" i="2"/>
  <c r="O106" i="2"/>
  <c r="J106" i="2"/>
  <c r="Y104" i="2"/>
  <c r="AC104" i="2"/>
  <c r="K106" i="2"/>
  <c r="N106" i="2"/>
  <c r="L105" i="2"/>
  <c r="V106" i="2" l="1"/>
  <c r="AC106" i="2" s="1"/>
  <c r="T105" i="2"/>
  <c r="AA105" i="2" s="1"/>
  <c r="S105" i="2"/>
  <c r="Z105" i="2" s="1"/>
  <c r="R106" i="2"/>
  <c r="Y106" i="2" s="1"/>
  <c r="M106" i="2"/>
  <c r="K107" i="2"/>
  <c r="N107" i="2"/>
  <c r="U106" i="2"/>
  <c r="J107" i="2"/>
  <c r="Q106" i="2"/>
  <c r="X106" i="2" s="1"/>
  <c r="O107" i="2"/>
  <c r="L106" i="2"/>
  <c r="U107" i="2" l="1"/>
  <c r="R107" i="2"/>
  <c r="Y107" i="2" s="1"/>
  <c r="Q107" i="2"/>
  <c r="X107" i="2" s="1"/>
  <c r="M107" i="2"/>
  <c r="AB106" i="2"/>
  <c r="AB107" i="2"/>
  <c r="N108" i="2"/>
  <c r="U108" i="2" s="1"/>
  <c r="L107" i="2"/>
  <c r="T106" i="2"/>
  <c r="S106" i="2"/>
  <c r="Z106" i="2" s="1"/>
  <c r="K108" i="2"/>
  <c r="O108" i="2"/>
  <c r="J108" i="2"/>
  <c r="V107" i="2"/>
  <c r="R108" i="2" l="1"/>
  <c r="Y108" i="2" s="1"/>
  <c r="T107" i="2"/>
  <c r="AA107" i="2" s="1"/>
  <c r="V108" i="2"/>
  <c r="AC108" i="2" s="1"/>
  <c r="AA106" i="2"/>
  <c r="J109" i="2"/>
  <c r="AC107" i="2"/>
  <c r="Q108" i="2"/>
  <c r="O109" i="2"/>
  <c r="AB108" i="2"/>
  <c r="N109" i="2"/>
  <c r="U109" i="2" s="1"/>
  <c r="M108" i="2"/>
  <c r="L108" i="2"/>
  <c r="K109" i="2"/>
  <c r="S107" i="2"/>
  <c r="Z107" i="2" s="1"/>
  <c r="Q109" i="2" l="1"/>
  <c r="R109" i="2"/>
  <c r="Y109" i="2" s="1"/>
  <c r="T108" i="2"/>
  <c r="AA108" i="2" s="1"/>
  <c r="V109" i="2"/>
  <c r="AC109" i="2" s="1"/>
  <c r="L109" i="2"/>
  <c r="S108" i="2"/>
  <c r="K110" i="2"/>
  <c r="X108" i="2"/>
  <c r="M109" i="2"/>
  <c r="N110" i="2"/>
  <c r="U110" i="2" s="1"/>
  <c r="AB109" i="2"/>
  <c r="X109" i="2"/>
  <c r="J110" i="2"/>
  <c r="O110" i="2"/>
  <c r="S109" i="2" l="1"/>
  <c r="Z109" i="2" s="1"/>
  <c r="V110" i="2"/>
  <c r="AC110" i="2" s="1"/>
  <c r="K111" i="2"/>
  <c r="L110" i="2"/>
  <c r="M110" i="2"/>
  <c r="Z108" i="2"/>
  <c r="N111" i="2"/>
  <c r="U111" i="2" s="1"/>
  <c r="AB110" i="2"/>
  <c r="T109" i="2"/>
  <c r="J111" i="2"/>
  <c r="O111" i="2"/>
  <c r="Q110" i="2"/>
  <c r="X110" i="2" s="1"/>
  <c r="R110" i="2"/>
  <c r="S110" i="2" l="1"/>
  <c r="Z110" i="2" s="1"/>
  <c r="V111" i="2"/>
  <c r="AC111" i="2" s="1"/>
  <c r="R111" i="2"/>
  <c r="T110" i="2"/>
  <c r="AA110" i="2" s="1"/>
  <c r="M111" i="2"/>
  <c r="AB111" i="2"/>
  <c r="N112" i="2"/>
  <c r="U112" i="2" s="1"/>
  <c r="AA109" i="2"/>
  <c r="O112" i="2"/>
  <c r="J112" i="2"/>
  <c r="L111" i="2"/>
  <c r="K112" i="2"/>
  <c r="Q111" i="2"/>
  <c r="Y110" i="2"/>
  <c r="S111" i="2" l="1"/>
  <c r="Q112" i="2"/>
  <c r="X112" i="2" s="1"/>
  <c r="R112" i="2"/>
  <c r="Y112" i="2" s="1"/>
  <c r="Y111" i="2"/>
  <c r="T111" i="2"/>
  <c r="AA111" i="2" s="1"/>
  <c r="X111" i="2"/>
  <c r="L112" i="2"/>
  <c r="S112" i="2" s="1"/>
  <c r="Z111" i="2"/>
  <c r="J113" i="2"/>
  <c r="AB112" i="2"/>
  <c r="N113" i="2"/>
  <c r="U113" i="2" s="1"/>
  <c r="O113" i="2"/>
  <c r="M112" i="2"/>
  <c r="K113" i="2"/>
  <c r="V112" i="2"/>
  <c r="AC112" i="2" s="1"/>
  <c r="T112" i="2" l="1"/>
  <c r="AA112" i="2" s="1"/>
  <c r="R113" i="2"/>
  <c r="Y113" i="2" s="1"/>
  <c r="K114" i="2"/>
  <c r="J114" i="2"/>
  <c r="Q113" i="2"/>
  <c r="M113" i="2"/>
  <c r="O114" i="2"/>
  <c r="V113" i="2"/>
  <c r="N114" i="2"/>
  <c r="U114" i="2" s="1"/>
  <c r="AB113" i="2"/>
  <c r="Z112" i="2"/>
  <c r="L113" i="2"/>
  <c r="Q114" i="2" l="1"/>
  <c r="R114" i="2"/>
  <c r="Y114" i="2" s="1"/>
  <c r="V114" i="2"/>
  <c r="AC114" i="2" s="1"/>
  <c r="AB114" i="2"/>
  <c r="N115" i="2"/>
  <c r="U115" i="2" s="1"/>
  <c r="O115" i="2"/>
  <c r="X114" i="2"/>
  <c r="J115" i="2"/>
  <c r="Q115" i="2" s="1"/>
  <c r="AC113" i="2"/>
  <c r="X113" i="2"/>
  <c r="M114" i="2"/>
  <c r="T113" i="2"/>
  <c r="L114" i="2"/>
  <c r="K115" i="2"/>
  <c r="S113" i="2"/>
  <c r="T114" i="2" l="1"/>
  <c r="AA114" i="2" s="1"/>
  <c r="R115" i="2"/>
  <c r="Y115" i="2" s="1"/>
  <c r="V115" i="2"/>
  <c r="AC115" i="2" s="1"/>
  <c r="AA113" i="2"/>
  <c r="S114" i="2"/>
  <c r="Z114" i="2" s="1"/>
  <c r="K116" i="2"/>
  <c r="O116" i="2"/>
  <c r="L115" i="2"/>
  <c r="Z113" i="2"/>
  <c r="M115" i="2"/>
  <c r="J116" i="2"/>
  <c r="Q116" i="2" s="1"/>
  <c r="X115" i="2"/>
  <c r="N116" i="2"/>
  <c r="U116" i="2" s="1"/>
  <c r="AB115" i="2"/>
  <c r="T115" i="2" l="1"/>
  <c r="R116" i="2"/>
  <c r="Y116" i="2" s="1"/>
  <c r="S115" i="2"/>
  <c r="Z115" i="2" s="1"/>
  <c r="O117" i="2"/>
  <c r="X116" i="2"/>
  <c r="J117" i="2"/>
  <c r="Q117" i="2" s="1"/>
  <c r="M116" i="2"/>
  <c r="AA115" i="2"/>
  <c r="K117" i="2"/>
  <c r="N117" i="2"/>
  <c r="U117" i="2" s="1"/>
  <c r="AB116" i="2"/>
  <c r="L116" i="2"/>
  <c r="V116" i="2"/>
  <c r="R117" i="2" l="1"/>
  <c r="Y117" i="2" s="1"/>
  <c r="M117" i="2"/>
  <c r="T116" i="2"/>
  <c r="T117" i="2" s="1"/>
  <c r="L117" i="2"/>
  <c r="J118" i="2"/>
  <c r="Q118" i="2" s="1"/>
  <c r="X117" i="2"/>
  <c r="O118" i="2"/>
  <c r="N118" i="2"/>
  <c r="AB117" i="2"/>
  <c r="S116" i="2"/>
  <c r="V117" i="2"/>
  <c r="K118" i="2"/>
  <c r="AC116" i="2"/>
  <c r="R118" i="2" l="1"/>
  <c r="Y118" i="2" s="1"/>
  <c r="S117" i="2"/>
  <c r="Z117" i="2" s="1"/>
  <c r="V118" i="2"/>
  <c r="AC118" i="2" s="1"/>
  <c r="L118" i="2"/>
  <c r="Z116" i="2"/>
  <c r="N119" i="2"/>
  <c r="O119" i="2"/>
  <c r="AC117" i="2"/>
  <c r="AA116" i="2"/>
  <c r="K119" i="2"/>
  <c r="AA117" i="2"/>
  <c r="M118" i="2"/>
  <c r="T118" i="2" s="1"/>
  <c r="J119" i="2"/>
  <c r="Q119" i="2" s="1"/>
  <c r="X118" i="2"/>
  <c r="U118" i="2"/>
  <c r="V119" i="2" l="1"/>
  <c r="U119" i="2"/>
  <c r="AB119" i="2" s="1"/>
  <c r="S118" i="2"/>
  <c r="Z118" i="2" s="1"/>
  <c r="AB118" i="2"/>
  <c r="K120" i="2"/>
  <c r="R119" i="2"/>
  <c r="J120" i="2"/>
  <c r="X119" i="2"/>
  <c r="O120" i="2"/>
  <c r="V120" i="2" s="1"/>
  <c r="AC119" i="2"/>
  <c r="L119" i="2"/>
  <c r="AA118" i="2"/>
  <c r="M119" i="2"/>
  <c r="N120" i="2"/>
  <c r="R120" i="2" l="1"/>
  <c r="Y120" i="2" s="1"/>
  <c r="S119" i="2"/>
  <c r="Z119" i="2" s="1"/>
  <c r="J121" i="2"/>
  <c r="N121" i="2"/>
  <c r="L120" i="2"/>
  <c r="K121" i="2"/>
  <c r="M120" i="2"/>
  <c r="T119" i="2"/>
  <c r="U120" i="2"/>
  <c r="O121" i="2"/>
  <c r="V121" i="2" s="1"/>
  <c r="AC120" i="2"/>
  <c r="Y119" i="2"/>
  <c r="Q120" i="2"/>
  <c r="R121" i="2" l="1"/>
  <c r="Y121" i="2" s="1"/>
  <c r="Q121" i="2"/>
  <c r="X121" i="2" s="1"/>
  <c r="S120" i="2"/>
  <c r="Z120" i="2" s="1"/>
  <c r="U121" i="2"/>
  <c r="AB121" i="2" s="1"/>
  <c r="T120" i="2"/>
  <c r="AA120" i="2" s="1"/>
  <c r="AB120" i="2"/>
  <c r="M121" i="2"/>
  <c r="N122" i="2"/>
  <c r="J122" i="2"/>
  <c r="K122" i="2"/>
  <c r="AC121" i="2"/>
  <c r="O122" i="2"/>
  <c r="V122" i="2" s="1"/>
  <c r="L121" i="2"/>
  <c r="AA119" i="2"/>
  <c r="X120" i="2"/>
  <c r="T121" i="2" l="1"/>
  <c r="Q122" i="2"/>
  <c r="X122" i="2" s="1"/>
  <c r="U122" i="2"/>
  <c r="AB122" i="2" s="1"/>
  <c r="L122" i="2"/>
  <c r="O123" i="2"/>
  <c r="V123" i="2" s="1"/>
  <c r="AC122" i="2"/>
  <c r="K123" i="2"/>
  <c r="J123" i="2"/>
  <c r="S121" i="2"/>
  <c r="AA121" i="2"/>
  <c r="M122" i="2"/>
  <c r="N123" i="2"/>
  <c r="R122" i="2"/>
  <c r="Q123" i="2" l="1"/>
  <c r="X123" i="2" s="1"/>
  <c r="S122" i="2"/>
  <c r="Z122" i="2" s="1"/>
  <c r="N124" i="2"/>
  <c r="M123" i="2"/>
  <c r="Z121" i="2"/>
  <c r="O124" i="2"/>
  <c r="AC123" i="2"/>
  <c r="J124" i="2"/>
  <c r="U123" i="2"/>
  <c r="K124" i="2"/>
  <c r="L123" i="2"/>
  <c r="R123" i="2"/>
  <c r="Y123" i="2" s="1"/>
  <c r="Y122" i="2"/>
  <c r="T122" i="2"/>
  <c r="T123" i="2" l="1"/>
  <c r="AA123" i="2" s="1"/>
  <c r="U124" i="2"/>
  <c r="AB124" i="2" s="1"/>
  <c r="L124" i="2"/>
  <c r="AA122" i="2"/>
  <c r="O125" i="2"/>
  <c r="AB123" i="2"/>
  <c r="S123" i="2"/>
  <c r="K125" i="2"/>
  <c r="M124" i="2"/>
  <c r="R124" i="2"/>
  <c r="N125" i="2"/>
  <c r="V124" i="2"/>
  <c r="J125" i="2"/>
  <c r="Q124" i="2"/>
  <c r="S124" i="2" l="1"/>
  <c r="V125" i="2"/>
  <c r="AC125" i="2" s="1"/>
  <c r="Q125" i="2"/>
  <c r="X125" i="2" s="1"/>
  <c r="U125" i="2"/>
  <c r="AB125" i="2" s="1"/>
  <c r="R125" i="2"/>
  <c r="Y125" i="2" s="1"/>
  <c r="O126" i="2"/>
  <c r="AC124" i="2"/>
  <c r="Z124" i="2"/>
  <c r="L125" i="2"/>
  <c r="N126" i="2"/>
  <c r="J126" i="2"/>
  <c r="M125" i="2"/>
  <c r="X124" i="2"/>
  <c r="K126" i="2"/>
  <c r="T124" i="2"/>
  <c r="AA124" i="2" s="1"/>
  <c r="Y124" i="2"/>
  <c r="Z123" i="2"/>
  <c r="R126" i="2" l="1"/>
  <c r="Y126" i="2" s="1"/>
  <c r="Q126" i="2"/>
  <c r="X126" i="2" s="1"/>
  <c r="U126" i="2"/>
  <c r="AB126" i="2" s="1"/>
  <c r="M126" i="2"/>
  <c r="L126" i="2"/>
  <c r="N127" i="2"/>
  <c r="S125" i="2"/>
  <c r="J127" i="2"/>
  <c r="T125" i="2"/>
  <c r="O127" i="2"/>
  <c r="K127" i="2"/>
  <c r="V126" i="2"/>
  <c r="Q127" i="2" l="1"/>
  <c r="S126" i="2"/>
  <c r="Z126" i="2" s="1"/>
  <c r="U127" i="2"/>
  <c r="AB127" i="2" s="1"/>
  <c r="V127" i="2"/>
  <c r="AC127" i="2" s="1"/>
  <c r="T126" i="2"/>
  <c r="AA126" i="2" s="1"/>
  <c r="AA125" i="2"/>
  <c r="N128" i="2"/>
  <c r="AC126" i="2"/>
  <c r="L127" i="2"/>
  <c r="Z125" i="2"/>
  <c r="K128" i="2"/>
  <c r="O128" i="2"/>
  <c r="R127" i="2"/>
  <c r="Y127" i="2" s="1"/>
  <c r="X127" i="2"/>
  <c r="J128" i="2"/>
  <c r="M127" i="2"/>
  <c r="S127" i="2" l="1"/>
  <c r="V128" i="2"/>
  <c r="AC128" i="2" s="1"/>
  <c r="K129" i="2"/>
  <c r="N129" i="2"/>
  <c r="J129" i="2"/>
  <c r="U128" i="2"/>
  <c r="R128" i="2"/>
  <c r="Q128" i="2"/>
  <c r="X128" i="2" s="1"/>
  <c r="M128" i="2"/>
  <c r="T127" i="2"/>
  <c r="Z127" i="2"/>
  <c r="L128" i="2"/>
  <c r="O129" i="2"/>
  <c r="U129" i="2" l="1"/>
  <c r="R129" i="2"/>
  <c r="Y129" i="2" s="1"/>
  <c r="V129" i="2"/>
  <c r="AC129" i="2" s="1"/>
  <c r="T128" i="2"/>
  <c r="AA128" i="2" s="1"/>
  <c r="L129" i="2"/>
  <c r="AB128" i="2"/>
  <c r="M129" i="2"/>
  <c r="N130" i="2"/>
  <c r="U130" i="2" s="1"/>
  <c r="AB129" i="2"/>
  <c r="S128" i="2"/>
  <c r="O130" i="2"/>
  <c r="AA127" i="2"/>
  <c r="K130" i="2"/>
  <c r="J130" i="2"/>
  <c r="Q129" i="2"/>
  <c r="Y128" i="2"/>
  <c r="Q130" i="2" l="1"/>
  <c r="X130" i="2" s="1"/>
  <c r="S129" i="2"/>
  <c r="Z129" i="2" s="1"/>
  <c r="V130" i="2"/>
  <c r="AC130" i="2" s="1"/>
  <c r="M130" i="2"/>
  <c r="AB130" i="2"/>
  <c r="N131" i="2"/>
  <c r="U131" i="2" s="1"/>
  <c r="J131" i="2"/>
  <c r="X129" i="2"/>
  <c r="L130" i="2"/>
  <c r="K131" i="2"/>
  <c r="O131" i="2"/>
  <c r="T129" i="2"/>
  <c r="AA129" i="2" s="1"/>
  <c r="R130" i="2"/>
  <c r="Y130" i="2" s="1"/>
  <c r="Z128" i="2"/>
  <c r="S130" i="2" l="1"/>
  <c r="Z130" i="2" s="1"/>
  <c r="J132" i="2"/>
  <c r="O132" i="2"/>
  <c r="K132" i="2"/>
  <c r="M131" i="2"/>
  <c r="Q131" i="2"/>
  <c r="L131" i="2"/>
  <c r="AB131" i="2"/>
  <c r="N132" i="2"/>
  <c r="R131" i="2"/>
  <c r="T130" i="2"/>
  <c r="V131" i="2"/>
  <c r="Q132" i="2" l="1"/>
  <c r="V132" i="2"/>
  <c r="AC132" i="2" s="1"/>
  <c r="R132" i="2"/>
  <c r="Y132" i="2" s="1"/>
  <c r="AC131" i="2"/>
  <c r="M132" i="2"/>
  <c r="N133" i="2"/>
  <c r="U132" i="2"/>
  <c r="L132" i="2"/>
  <c r="O133" i="2"/>
  <c r="V133" i="2" s="1"/>
  <c r="S131" i="2"/>
  <c r="Z131" i="2" s="1"/>
  <c r="K133" i="2"/>
  <c r="J133" i="2"/>
  <c r="X132" i="2"/>
  <c r="Y131" i="2"/>
  <c r="T131" i="2"/>
  <c r="AA130" i="2"/>
  <c r="X131" i="2"/>
  <c r="T132" i="2" l="1"/>
  <c r="AA132" i="2" s="1"/>
  <c r="Q133" i="2"/>
  <c r="X133" i="2" s="1"/>
  <c r="U133" i="2"/>
  <c r="AB133" i="2" s="1"/>
  <c r="R133" i="2"/>
  <c r="Y133" i="2" s="1"/>
  <c r="L133" i="2"/>
  <c r="AB132" i="2"/>
  <c r="K134" i="2"/>
  <c r="N134" i="2"/>
  <c r="J134" i="2"/>
  <c r="S132" i="2"/>
  <c r="O134" i="2"/>
  <c r="AC133" i="2"/>
  <c r="M133" i="2"/>
  <c r="AA131" i="2"/>
  <c r="Q134" i="2" l="1"/>
  <c r="T133" i="2"/>
  <c r="U134" i="2"/>
  <c r="AB134" i="2" s="1"/>
  <c r="S133" i="2"/>
  <c r="Z133" i="2" s="1"/>
  <c r="O135" i="2"/>
  <c r="J135" i="2"/>
  <c r="X134" i="2"/>
  <c r="AA133" i="2"/>
  <c r="M134" i="2"/>
  <c r="N135" i="2"/>
  <c r="L134" i="2"/>
  <c r="K135" i="2"/>
  <c r="V134" i="2"/>
  <c r="R134" i="2"/>
  <c r="Y134" i="2" s="1"/>
  <c r="Z132" i="2"/>
  <c r="U135" i="2" l="1"/>
  <c r="S134" i="2"/>
  <c r="T134" i="2"/>
  <c r="K136" i="2"/>
  <c r="J136" i="2"/>
  <c r="Z134" i="2"/>
  <c r="L135" i="2"/>
  <c r="S135" i="2" s="1"/>
  <c r="Q135" i="2"/>
  <c r="X135" i="2" s="1"/>
  <c r="AB135" i="2"/>
  <c r="N136" i="2"/>
  <c r="R135" i="2"/>
  <c r="O136" i="2"/>
  <c r="V135" i="2"/>
  <c r="M135" i="2"/>
  <c r="AA134" i="2"/>
  <c r="AC134" i="2"/>
  <c r="R136" i="2" l="1"/>
  <c r="O137" i="2"/>
  <c r="V136" i="2"/>
  <c r="J137" i="2"/>
  <c r="N137" i="2"/>
  <c r="U136" i="2"/>
  <c r="Y135" i="2"/>
  <c r="Z135" i="2"/>
  <c r="L136" i="2"/>
  <c r="AC135" i="2"/>
  <c r="Q136" i="2"/>
  <c r="M136" i="2"/>
  <c r="T135" i="2"/>
  <c r="K137" i="2"/>
  <c r="R137" i="2" s="1"/>
  <c r="Y136" i="2"/>
  <c r="T136" i="2" l="1"/>
  <c r="AA136" i="2" s="1"/>
  <c r="Q137" i="2"/>
  <c r="X137" i="2" s="1"/>
  <c r="V137" i="2"/>
  <c r="AC137" i="2" s="1"/>
  <c r="U137" i="2"/>
  <c r="AB137" i="2" s="1"/>
  <c r="AA135" i="2"/>
  <c r="AB136" i="2"/>
  <c r="L137" i="2"/>
  <c r="X136" i="2"/>
  <c r="J138" i="2"/>
  <c r="K138" i="2"/>
  <c r="R138" i="2" s="1"/>
  <c r="Y137" i="2"/>
  <c r="O138" i="2"/>
  <c r="AC136" i="2"/>
  <c r="M137" i="2"/>
  <c r="N138" i="2"/>
  <c r="S136" i="2"/>
  <c r="U138" i="2" l="1"/>
  <c r="V138" i="2"/>
  <c r="AC138" i="2" s="1"/>
  <c r="S137" i="2"/>
  <c r="Z137" i="2" s="1"/>
  <c r="Z136" i="2"/>
  <c r="J139" i="2"/>
  <c r="M138" i="2"/>
  <c r="Q138" i="2"/>
  <c r="O139" i="2"/>
  <c r="T137" i="2"/>
  <c r="AA137" i="2" s="1"/>
  <c r="AB138" i="2"/>
  <c r="N139" i="2"/>
  <c r="Y138" i="2"/>
  <c r="K139" i="2"/>
  <c r="R139" i="2" s="1"/>
  <c r="L138" i="2"/>
  <c r="Q139" i="2" l="1"/>
  <c r="V139" i="2"/>
  <c r="AC139" i="2"/>
  <c r="O140" i="2"/>
  <c r="L139" i="2"/>
  <c r="J140" i="2"/>
  <c r="X139" i="2"/>
  <c r="K140" i="2"/>
  <c r="R140" i="2" s="1"/>
  <c r="Y139" i="2"/>
  <c r="N140" i="2"/>
  <c r="M139" i="2"/>
  <c r="T138" i="2"/>
  <c r="X138" i="2"/>
  <c r="S138" i="2"/>
  <c r="Z138" i="2" s="1"/>
  <c r="U139" i="2"/>
  <c r="U140" i="2" l="1"/>
  <c r="AB140" i="2" s="1"/>
  <c r="T139" i="2"/>
  <c r="AA139" i="2" s="1"/>
  <c r="J141" i="2"/>
  <c r="O141" i="2"/>
  <c r="AA138" i="2"/>
  <c r="M140" i="2"/>
  <c r="AB139" i="2"/>
  <c r="N141" i="2"/>
  <c r="Y140" i="2"/>
  <c r="K141" i="2"/>
  <c r="R141" i="2" s="1"/>
  <c r="Q140" i="2"/>
  <c r="Q141" i="2" s="1"/>
  <c r="L140" i="2"/>
  <c r="S139" i="2"/>
  <c r="V140" i="2"/>
  <c r="U141" i="2" l="1"/>
  <c r="V141" i="2"/>
  <c r="AC141" i="2" s="1"/>
  <c r="S140" i="2"/>
  <c r="Z140" i="2" s="1"/>
  <c r="M141" i="2"/>
  <c r="O142" i="2"/>
  <c r="N142" i="2"/>
  <c r="AB141" i="2"/>
  <c r="Z139" i="2"/>
  <c r="J142" i="2"/>
  <c r="Q142" i="2" s="1"/>
  <c r="X141" i="2"/>
  <c r="Y141" i="2"/>
  <c r="K142" i="2"/>
  <c r="T140" i="2"/>
  <c r="AC140" i="2"/>
  <c r="L141" i="2"/>
  <c r="X140" i="2"/>
  <c r="T141" i="2" l="1"/>
  <c r="AA141" i="2" s="1"/>
  <c r="K143" i="2"/>
  <c r="L142" i="2"/>
  <c r="AA140" i="2"/>
  <c r="X142" i="2"/>
  <c r="J143" i="2"/>
  <c r="Q143" i="2" s="1"/>
  <c r="M142" i="2"/>
  <c r="N143" i="2"/>
  <c r="U142" i="2"/>
  <c r="O143" i="2"/>
  <c r="V142" i="2"/>
  <c r="AC142" i="2" s="1"/>
  <c r="S141" i="2"/>
  <c r="Z141" i="2" s="1"/>
  <c r="R142" i="2"/>
  <c r="R143" i="2" l="1"/>
  <c r="Y143" i="2" s="1"/>
  <c r="U143" i="2"/>
  <c r="AB143" i="2" s="1"/>
  <c r="O144" i="2"/>
  <c r="K144" i="2"/>
  <c r="Y142" i="2"/>
  <c r="J144" i="2"/>
  <c r="X143" i="2"/>
  <c r="L143" i="2"/>
  <c r="AB142" i="2"/>
  <c r="N144" i="2"/>
  <c r="S142" i="2"/>
  <c r="M143" i="2"/>
  <c r="V143" i="2"/>
  <c r="T142" i="2"/>
  <c r="T143" i="2" l="1"/>
  <c r="R144" i="2"/>
  <c r="Y144" i="2" s="1"/>
  <c r="V144" i="2"/>
  <c r="AC144" i="2" s="1"/>
  <c r="S143" i="2"/>
  <c r="Z143" i="2" s="1"/>
  <c r="Z142" i="2"/>
  <c r="K145" i="2"/>
  <c r="L144" i="2"/>
  <c r="AC143" i="2"/>
  <c r="N145" i="2"/>
  <c r="U144" i="2"/>
  <c r="O145" i="2"/>
  <c r="J145" i="2"/>
  <c r="AA142" i="2"/>
  <c r="M144" i="2"/>
  <c r="T144" i="2" s="1"/>
  <c r="AA143" i="2"/>
  <c r="Q144" i="2"/>
  <c r="R145" i="2" l="1"/>
  <c r="Y145" i="2" s="1"/>
  <c r="Q145" i="2"/>
  <c r="X145" i="2" s="1"/>
  <c r="X144" i="2"/>
  <c r="U145" i="2"/>
  <c r="AB145" i="2" s="1"/>
  <c r="L145" i="2"/>
  <c r="J146" i="2"/>
  <c r="K146" i="2"/>
  <c r="S144" i="2"/>
  <c r="O146" i="2"/>
  <c r="AA144" i="2"/>
  <c r="M145" i="2"/>
  <c r="N146" i="2"/>
  <c r="V145" i="2"/>
  <c r="AB144" i="2"/>
  <c r="V146" i="2" l="1"/>
  <c r="Q146" i="2"/>
  <c r="X146" i="2" s="1"/>
  <c r="S145" i="2"/>
  <c r="Z145" i="2" s="1"/>
  <c r="AC145" i="2"/>
  <c r="K147" i="2"/>
  <c r="O147" i="2"/>
  <c r="V147" i="2" s="1"/>
  <c r="AC146" i="2"/>
  <c r="L146" i="2"/>
  <c r="Z144" i="2"/>
  <c r="N147" i="2"/>
  <c r="M146" i="2"/>
  <c r="J147" i="2"/>
  <c r="R146" i="2"/>
  <c r="U146" i="2"/>
  <c r="T145" i="2"/>
  <c r="AA145" i="2" s="1"/>
  <c r="R147" i="2" l="1"/>
  <c r="U147" i="2"/>
  <c r="AB147" i="2" s="1"/>
  <c r="J148" i="2"/>
  <c r="M147" i="2"/>
  <c r="O148" i="2"/>
  <c r="AC147" i="2"/>
  <c r="AB146" i="2"/>
  <c r="K148" i="2"/>
  <c r="Y147" i="2"/>
  <c r="N148" i="2"/>
  <c r="Y146" i="2"/>
  <c r="L147" i="2"/>
  <c r="T146" i="2"/>
  <c r="AA146" i="2" s="1"/>
  <c r="S146" i="2"/>
  <c r="Q147" i="2"/>
  <c r="Q148" i="2" l="1"/>
  <c r="X148" i="2" s="1"/>
  <c r="O149" i="2"/>
  <c r="V148" i="2"/>
  <c r="L148" i="2"/>
  <c r="M148" i="2"/>
  <c r="X147" i="2"/>
  <c r="J149" i="2"/>
  <c r="N149" i="2"/>
  <c r="U148" i="2"/>
  <c r="S147" i="2"/>
  <c r="T147" i="2"/>
  <c r="Z146" i="2"/>
  <c r="K149" i="2"/>
  <c r="R148" i="2"/>
  <c r="R149" i="2" l="1"/>
  <c r="Y149" i="2" s="1"/>
  <c r="Q149" i="2"/>
  <c r="X149" i="2" s="1"/>
  <c r="V149" i="2"/>
  <c r="AC149" i="2" s="1"/>
  <c r="S148" i="2"/>
  <c r="U149" i="2"/>
  <c r="AB149" i="2" s="1"/>
  <c r="T148" i="2"/>
  <c r="AA148" i="2" s="1"/>
  <c r="Z147" i="2"/>
  <c r="L149" i="2"/>
  <c r="AA147" i="2"/>
  <c r="N150" i="2"/>
  <c r="AB148" i="2"/>
  <c r="M149" i="2"/>
  <c r="Y148" i="2"/>
  <c r="K150" i="2"/>
  <c r="J150" i="2"/>
  <c r="O150" i="2"/>
  <c r="AC148" i="2"/>
  <c r="R150" i="2" l="1"/>
  <c r="Y150" i="2" s="1"/>
  <c r="Q150" i="2"/>
  <c r="V150" i="2"/>
  <c r="AC150" i="2" s="1"/>
  <c r="T149" i="2"/>
  <c r="AA149" i="2" s="1"/>
  <c r="S149" i="2"/>
  <c r="Z149" i="2" s="1"/>
  <c r="Z148" i="2"/>
  <c r="N151" i="2"/>
  <c r="M150" i="2"/>
  <c r="O151" i="2"/>
  <c r="X150" i="2"/>
  <c r="J151" i="2"/>
  <c r="L150" i="2"/>
  <c r="K151" i="2"/>
  <c r="U150" i="2"/>
  <c r="AB150" i="2" s="1"/>
  <c r="R151" i="2" l="1"/>
  <c r="Q151" i="2"/>
  <c r="X151" i="2" s="1"/>
  <c r="L151" i="2"/>
  <c r="J152" i="2"/>
  <c r="M151" i="2"/>
  <c r="N152" i="2"/>
  <c r="U151" i="2"/>
  <c r="AB151" i="2" s="1"/>
  <c r="O152" i="2"/>
  <c r="V151" i="2"/>
  <c r="K152" i="2"/>
  <c r="Y151" i="2"/>
  <c r="S150" i="2"/>
  <c r="T150" i="2"/>
  <c r="AA150" i="2" s="1"/>
  <c r="Q152" i="2" l="1"/>
  <c r="S151" i="2"/>
  <c r="Z151" i="2" s="1"/>
  <c r="V152" i="2"/>
  <c r="AC152" i="2" s="1"/>
  <c r="U152" i="2"/>
  <c r="AB152" i="2" s="1"/>
  <c r="L152" i="2"/>
  <c r="K153" i="2"/>
  <c r="R152" i="2"/>
  <c r="M152" i="2"/>
  <c r="AC151" i="2"/>
  <c r="X152" i="2"/>
  <c r="J153" i="2"/>
  <c r="Q153" i="2" s="1"/>
  <c r="O153" i="2"/>
  <c r="T151" i="2"/>
  <c r="N153" i="2"/>
  <c r="Z150" i="2"/>
  <c r="R153" i="2" l="1"/>
  <c r="S152" i="2"/>
  <c r="Z152" i="2" s="1"/>
  <c r="U153" i="2"/>
  <c r="AB153" i="2" s="1"/>
  <c r="T152" i="2"/>
  <c r="AA152" i="2" s="1"/>
  <c r="AA151" i="2"/>
  <c r="O154" i="2"/>
  <c r="V153" i="2"/>
  <c r="X153" i="2"/>
  <c r="J154" i="2"/>
  <c r="Y153" i="2"/>
  <c r="K154" i="2"/>
  <c r="Y152" i="2"/>
  <c r="N154" i="2"/>
  <c r="L153" i="2"/>
  <c r="M153" i="2"/>
  <c r="V154" i="2" l="1"/>
  <c r="T153" i="2"/>
  <c r="AA153" i="2" s="1"/>
  <c r="L154" i="2"/>
  <c r="N155" i="2"/>
  <c r="S153" i="2"/>
  <c r="U154" i="2"/>
  <c r="U155" i="2" s="1"/>
  <c r="AC153" i="2"/>
  <c r="K155" i="2"/>
  <c r="R154" i="2"/>
  <c r="J155" i="2"/>
  <c r="M154" i="2"/>
  <c r="Q154" i="2"/>
  <c r="X154" i="2" s="1"/>
  <c r="AC154" i="2"/>
  <c r="O155" i="2"/>
  <c r="V155" i="2" s="1"/>
  <c r="R155" i="2" l="1"/>
  <c r="S154" i="2"/>
  <c r="Z154" i="2" s="1"/>
  <c r="M155" i="2"/>
  <c r="L155" i="2"/>
  <c r="AB154" i="2"/>
  <c r="Y155" i="2"/>
  <c r="C6" i="1" s="1"/>
  <c r="B2" i="6" s="1"/>
  <c r="Z153" i="2"/>
  <c r="AB155" i="2"/>
  <c r="H6" i="1" s="1"/>
  <c r="G2" i="6" s="1"/>
  <c r="AC155" i="2"/>
  <c r="G6" i="1" s="1"/>
  <c r="F2" i="6" s="1"/>
  <c r="Q155" i="2"/>
  <c r="Y154" i="2"/>
  <c r="T154" i="2"/>
  <c r="T155" i="2" s="1"/>
  <c r="AA154" i="2" l="1"/>
  <c r="AA155" i="2"/>
  <c r="E6" i="1" s="1"/>
  <c r="D2" i="6" s="1"/>
  <c r="X155" i="2"/>
  <c r="D6" i="1" s="1"/>
  <c r="C2" i="6" s="1"/>
  <c r="S155" i="2"/>
  <c r="Z155" i="2" l="1"/>
  <c r="F6" i="1" s="1"/>
  <c r="E2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<sst xmlns="http://schemas.openxmlformats.org/spreadsheetml/2006/main" count="74" uniqueCount="29">
  <si>
    <t>Index</t>
  </si>
  <si>
    <t>Max</t>
  </si>
  <si>
    <t>DD</t>
  </si>
  <si>
    <t>Date</t>
  </si>
  <si>
    <t>Nifty100</t>
  </si>
  <si>
    <t>NiftyMidcap</t>
  </si>
  <si>
    <t>NiftySmallcap</t>
  </si>
  <si>
    <t>Information Ratio</t>
  </si>
  <si>
    <t>Annualized Risk</t>
  </si>
  <si>
    <t>Annualized Return</t>
  </si>
  <si>
    <t>Midcap</t>
  </si>
  <si>
    <t>Largecap</t>
  </si>
  <si>
    <t>Smallcap</t>
  </si>
  <si>
    <t>N/A</t>
  </si>
  <si>
    <t>Max DD</t>
  </si>
  <si>
    <t>Gulaq Annualized returns: CAGR over the backtested period. Includes 12 bps transaction costs, slippage, and DP charges on ₹1 lakh capital.</t>
  </si>
  <si>
    <t>Annualized risk: Sample standard deviation.</t>
  </si>
  <si>
    <t>Coefficient of variation: Risk-to-return ratio.</t>
  </si>
  <si>
    <t>Information Ratio: 10-year annualized.</t>
  </si>
  <si>
    <t xml:space="preserve">Max Drawdown (MaxDD): Calculated for the period Jan 2012 to Aug 2024.
</t>
  </si>
  <si>
    <t>Benchmark returns: Live TRI data.</t>
  </si>
  <si>
    <t>Gulaq Large Cap</t>
  </si>
  <si>
    <t>Nifty 100</t>
  </si>
  <si>
    <t>Gulaq Mid cap</t>
  </si>
  <si>
    <t>Nifty Midcap</t>
  </si>
  <si>
    <t>Gulaq Smallcap</t>
  </si>
  <si>
    <t>Nifty Smallcap</t>
  </si>
  <si>
    <t>MDD</t>
  </si>
  <si>
    <t xml:space="preserve">https://www.investopedia.com/terms/i/informationratio.asp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</si>
</sst>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0.0000%"/>
    <numFmt numFmtId="170" formatCode="_(* #,##0.0_);_(* \(#,##0.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1" xfId="0" applyFont="1" applyBorder="1"/>
    <xf numFmtId="10" fontId="3" fillId="0" borderId="1" xfId="0" applyNumberFormat="1" applyFont="1" applyBorder="1"/>
    <xf numFmtId="15" fontId="0" fillId="0" borderId="1" xfId="0" applyNumberFormat="1" applyBorder="1"/>
    <xf numFmtId="164" fontId="0" fillId="0" borderId="1" xfId="2" applyNumberFormat="1" applyFont="1" applyBorder="1"/>
    <xf numFmtId="164" fontId="4" fillId="0" borderId="1" xfId="2" applyNumberFormat="1" applyFont="1" applyBorder="1"/>
    <xf numFmtId="43" fontId="0" fillId="0" borderId="0" xfId="1" applyFont="1"/>
    <xf numFmtId="43" fontId="0" fillId="0" borderId="0" xfId="0" applyNumberFormat="1"/>
    <xf numFmtId="164" fontId="0" fillId="0" borderId="0" xfId="0" applyNumberFormat="1"/>
    <xf numFmtId="165" fontId="0" fillId="0" borderId="0" xfId="0" applyNumberFormat="1"/>
    <xf numFmtId="43" fontId="0" fillId="0" borderId="1" xfId="1" applyFont="1" applyBorder="1"/>
    <xf numFmtId="43" fontId="0" fillId="0" borderId="1" xfId="0" applyNumberFormat="1" applyBorder="1"/>
    <xf numFmtId="0" fontId="2" fillId="0" borderId="0" xfId="0" applyFont="1" applyAlignment="1">
      <alignment horizontal="center"/>
    </xf>
    <xf numFmtId="43" fontId="0" fillId="0" borderId="0" xfId="1" applyFont="1" applyBorder="1"/>
    <xf numFmtId="0" fontId="2" fillId="0" borderId="2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64" fontId="0" fillId="0" borderId="1" xfId="2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3" fontId="0" fillId="0" borderId="0" xfId="1" applyFont="1" applyAlignment="1">
      <alignment vertical="center"/>
    </xf>
    <xf numFmtId="0" fontId="0" fillId="0" borderId="1" xfId="0" applyBorder="1" applyAlignment="1">
      <alignment horizontal="left" vertical="center"/>
    </xf>
    <xf numFmtId="2" fontId="0" fillId="0" borderId="1" xfId="1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2" applyNumberFormat="1" applyFont="1"/>
    <xf numFmtId="10" fontId="0" fillId="0" borderId="0" xfId="2" applyNumberFormat="1" applyFont="1"/>
    <xf numFmtId="0" fontId="5" fillId="0" borderId="0" xfId="3"/>
    <xf numFmtId="164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170" fontId="0" fillId="0" borderId="0" xfId="1" applyNumberFormat="1" applyFont="1" applyAlignment="1">
      <alignment vertical="center" wrapText="1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3</xdr:row>
      <xdr:rowOff>142875</xdr:rowOff>
    </xdr:from>
    <xdr:to>
      <xdr:col>5</xdr:col>
      <xdr:colOff>981075</xdr:colOff>
      <xdr:row>23</xdr:row>
      <xdr:rowOff>43180</xdr:rowOff>
    </xdr:to>
    <xdr:pic>
      <xdr:nvPicPr>
        <xdr:cNvPr id="5" name="Picture 4" descr="A graph of different sizes and colors&#10;&#10;Description automatically generated">
          <a:extLst>
            <a:ext uri="{FF2B5EF4-FFF2-40B4-BE49-F238E27FC236}">
              <a16:creationId xmlns:a16="http://schemas.microsoft.com/office/drawing/2014/main" id="{44EA88EA-636D-13AE-5442-F14FC184E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14375"/>
          <a:ext cx="5943600" cy="37103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628650</xdr:colOff>
      <xdr:row>4</xdr:row>
      <xdr:rowOff>9525</xdr:rowOff>
    </xdr:from>
    <xdr:to>
      <xdr:col>7</xdr:col>
      <xdr:colOff>438150</xdr:colOff>
      <xdr:row>22</xdr:row>
      <xdr:rowOff>147955</xdr:rowOff>
    </xdr:to>
    <xdr:pic>
      <xdr:nvPicPr>
        <xdr:cNvPr id="5" name="Picture 4" descr="A graph with green and blue text&#10;&#10;Description automatically generated">
          <a:extLst>
            <a:ext uri="{FF2B5EF4-FFF2-40B4-BE49-F238E27FC236}">
              <a16:creationId xmlns:a16="http://schemas.microsoft.com/office/drawing/2014/main" id="{B33D9165-8B3F-5D16-0C21-A7C7A834B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771525"/>
          <a:ext cx="5943600" cy="35674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8</xdr:row>
      <xdr:rowOff>133350</xdr:rowOff>
    </xdr:from>
    <xdr:to>
      <xdr:col>5</xdr:col>
      <xdr:colOff>438964</xdr:colOff>
      <xdr:row>27</xdr:row>
      <xdr:rowOff>38642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DB848DE-3542-4998-8274-E0B51D005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1657350"/>
          <a:ext cx="5287189" cy="3524792"/>
        </a:xfrm>
        <a:prstGeom prst="rect">
          <a:avLst/>
        </a:prstGeom>
      </xdr:spPr>
    </xdr:pic>
    <xdr:clientData/>
  </xdr:twoCellAnchor>
  <xdr:twoCellAnchor editAs="oneCell">
    <xdr:from>
      <xdr:col>6</xdr:col>
      <xdr:colOff>533400</xdr:colOff>
      <xdr:row>2</xdr:row>
      <xdr:rowOff>57150</xdr:rowOff>
    </xdr:from>
    <xdr:to>
      <xdr:col>16</xdr:col>
      <xdr:colOff>381000</xdr:colOff>
      <xdr:row>21</xdr:row>
      <xdr:rowOff>120650</xdr:rowOff>
    </xdr:to>
    <xdr:pic>
      <xdr:nvPicPr>
        <xdr:cNvPr id="4" name="Picture 3" descr="A graph of green rectangular objects&#10;&#10;Description automatically generated with medium confidence">
          <a:extLst>
            <a:ext uri="{FF2B5EF4-FFF2-40B4-BE49-F238E27FC236}">
              <a16:creationId xmlns:a16="http://schemas.microsoft.com/office/drawing/2014/main" id="{55AD6ADD-CBC5-1203-0C3F-C42883527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438150"/>
          <a:ext cx="5943600" cy="368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3</xdr:row>
      <xdr:rowOff>38100</xdr:rowOff>
    </xdr:from>
    <xdr:to>
      <xdr:col>7</xdr:col>
      <xdr:colOff>428625</xdr:colOff>
      <xdr:row>22</xdr:row>
      <xdr:rowOff>65405</xdr:rowOff>
    </xdr:to>
    <xdr:pic>
      <xdr:nvPicPr>
        <xdr:cNvPr id="3" name="Picture 2" descr="A graph of different colored rectangles&#10;&#10;Description automatically generated">
          <a:extLst>
            <a:ext uri="{FF2B5EF4-FFF2-40B4-BE49-F238E27FC236}">
              <a16:creationId xmlns:a16="http://schemas.microsoft.com/office/drawing/2014/main" id="{9A5A57CD-4F5F-342A-2DFD-67C3D2E4A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609600"/>
          <a:ext cx="5943600" cy="36468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3E8DD1B-F9EC-431E-A1B6-6E4F0D163650}">
  <we:reference id="wa200006253" version="1.6.0.0" store="en-US" storeType="OMEX"/>
  <we:alternateReferences>
    <we:reference id="WA200006253" version="1.6.0.0" store="WA200006253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_xldudf_JS_ID4_ACRONYM</we:customFunctionIds>
        <we:customFunctionIds>_xldudf_JS_ID4_ADDNUMBERS</we:customFunctionIds>
        <we:customFunctionIds>_xldudf_JS_ID4_AGE</we:customFunctionIds>
        <we:customFunctionIds>_xldudf_JS_ID4_AVERAGEVISIBLEIFS</we:customFunctionIds>
        <we:customFunctionIds>_xldudf_JS_ID4_CONTAINS</we:customFunctionIds>
        <we:customFunctionIds>_xldudf_JS_ID4_COUNTBETWEEN</we:customFunctionIds>
        <we:customFunctionIds>_xldudf_JS_ID4_COUNTFORMAT</we:customFunctionIds>
        <we:customFunctionIds>_xldudf_JS_ID4_COUNTHIDDENSHEETST</we:customFunctionIds>
        <we:customFunctionIds>_xldudf_JS_ID4_COUNTSUBSTRING</we:customFunctionIds>
        <we:customFunctionIds>_xldudf_JS_ID4_COUNTVISIBLE</we:customFunctionIds>
        <we:customFunctionIds>_xldudf_JS_ID4_COUNTVISIBLEIFS</we:customFunctionIds>
        <we:customFunctionIds>_xldudf_JS_ID4_DATEDIFFERENCE</we:customFunctionIds>
        <we:customFunctionIds>_xldudf_JS_ID4_DATESERIAL</we:customFunctionIds>
        <we:customFunctionIds>_xldudf_JS_ID4_DAYSTO</we:customFunctionIds>
        <we:customFunctionIds>_xldudf_JS_ID4_DAYSTOCHRISTMAS</we:customFunctionIds>
        <we:customFunctionIds>_xldudf_JS_ID4_MAXVISIBLEIFS</we:customFunctionIds>
        <we:customFunctionIds>_xldudf_JS_ID4_MINVISIBLEIFS</we:customFunctionIds>
        <we:customFunctionIds>_xldudf_JS_ID4_REVERSE</we:customFunctionIds>
        <we:customFunctionIds>_xldudf_JS_ID4_SAMPLEDATA</we:customFunctionIds>
        <we:customFunctionIds>_xldudf_JS_ID4_SCRAMBLE</we:customFunctionIds>
        <we:customFunctionIds>_xldudf_JS_ID4_SPELLNUMBER</we:customFunctionIds>
        <we:customFunctionIds>_xldudf_JS_ID4_SPELLNUMBERREVERSE</we:customFunctionIds>
        <we:customFunctionIds>_xldudf_JS_ID4_SUMVISIBLE</we:customFunctionIds>
        <we:customFunctionIds>_xldudf_JS_ID4_SUMVISIBLEIFS</we:customFunctionIds>
        <we:customFunctionIds>_xldudf_JS_ID4_TESTING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investopedia.com/terms/i/informationratio.asp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06CA1-623D-4A1D-9F43-798E5E5C0B40}">
  <dimension ref="B2:H12"/>
  <sheetViews>
    <sheetView showGridLines="0" workbookViewId="0">
      <selection activeCell="B8" sqref="B8:E61"/>
    </sheetView>
  </sheetViews>
  <sheetFormatPr defaultRowHeight="15" x14ac:dyDescent="0.25"/>
  <cols>
    <col min="1" max="1" width="5.7109375" customWidth="1"/>
    <col min="2" max="2" width="30.7109375" customWidth="1"/>
    <col min="3" max="8" width="15.7109375" customWidth="1"/>
  </cols>
  <sheetData>
    <row r="2" spans="2:8" x14ac:dyDescent="0.25">
      <c r="B2" s="18"/>
      <c r="C2" s="2" t="s">
        <v>22</v>
      </c>
      <c r="D2" s="2" t="s">
        <v>21</v>
      </c>
      <c r="E2" s="2" t="s">
        <v>24</v>
      </c>
      <c r="F2" s="2" t="s">
        <v>23</v>
      </c>
      <c r="G2" s="2" t="s">
        <v>26</v>
      </c>
      <c r="H2" s="2" t="s">
        <v>25</v>
      </c>
    </row>
    <row r="3" spans="2:8" x14ac:dyDescent="0.25">
      <c r="B3" s="24" t="s">
        <v>9</v>
      </c>
      <c r="C3" s="21">
        <f>Sheet1!C3</f>
        <v>0.16449705063995523</v>
      </c>
      <c r="D3" s="21">
        <f>Sheet1!D3</f>
        <v>0.24700859406360531</v>
      </c>
      <c r="E3" s="21">
        <f>Sheet1!E3</f>
        <v>0.22873364191882328</v>
      </c>
      <c r="F3" s="21">
        <f>Sheet1!F3</f>
        <v>0.33044732831804113</v>
      </c>
      <c r="G3" s="21">
        <f>Sheet1!G3</f>
        <v>0.20631893202555918</v>
      </c>
      <c r="H3" s="21">
        <f>Sheet1!H3</f>
        <v>0.38174408929907711</v>
      </c>
    </row>
    <row r="9" spans="2:8" x14ac:dyDescent="0.25">
      <c r="B9" s="32"/>
      <c r="C9" s="32"/>
      <c r="D9" s="32"/>
    </row>
    <row r="10" spans="2:8" x14ac:dyDescent="0.25">
      <c r="B10" s="33"/>
      <c r="C10" s="33"/>
      <c r="D10" s="33"/>
    </row>
    <row r="11" spans="2:8" x14ac:dyDescent="0.25">
      <c r="B11" s="33"/>
      <c r="C11" s="33"/>
      <c r="D11" s="33"/>
    </row>
    <row r="12" spans="2:8" x14ac:dyDescent="0.25">
      <c r="B12" s="33"/>
      <c r="C12" s="33"/>
      <c r="D12" s="3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CE3EB-AA53-4E2C-B849-5E55ACB5E6D3}">
  <dimension ref="A1:G14"/>
  <sheetViews>
    <sheetView workbookViewId="0">
      <selection activeCell="A8" sqref="A8:D14"/>
    </sheetView>
  </sheetViews>
  <sheetFormatPr defaultRowHeight="15" x14ac:dyDescent="0.25"/>
  <cols>
    <col min="1" max="1" width="15.7109375" customWidth="1"/>
    <col min="2" max="7" width="12.7109375" customWidth="1"/>
  </cols>
  <sheetData>
    <row r="1" spans="1:7" x14ac:dyDescent="0.25">
      <c r="B1" s="1" t="s">
        <v>22</v>
      </c>
      <c r="C1" s="1" t="s">
        <v>21</v>
      </c>
      <c r="D1" s="1" t="s">
        <v>24</v>
      </c>
      <c r="E1" s="1" t="s">
        <v>23</v>
      </c>
      <c r="F1" s="1" t="s">
        <v>26</v>
      </c>
      <c r="G1" s="1" t="s">
        <v>25</v>
      </c>
    </row>
    <row r="2" spans="1:7" x14ac:dyDescent="0.25">
      <c r="A2" t="s">
        <v>8</v>
      </c>
      <c r="B2" s="28">
        <f>Sheet1!C4</f>
        <v>0.16166687238596897</v>
      </c>
      <c r="C2" s="28">
        <f>Sheet1!D4</f>
        <v>0.16449413256730391</v>
      </c>
      <c r="D2" s="28">
        <f>Sheet1!E4</f>
        <v>0.19923263444878267</v>
      </c>
      <c r="E2" s="28">
        <f>Sheet1!F4</f>
        <v>0.19888181904149929</v>
      </c>
      <c r="F2" s="28">
        <f>Sheet1!G4</f>
        <v>0.23507466124159276</v>
      </c>
      <c r="G2" s="28">
        <f>Sheet1!H4</f>
        <v>0.21017650852948622</v>
      </c>
    </row>
    <row r="3" spans="1:7" x14ac:dyDescent="0.25">
      <c r="A3" t="s">
        <v>9</v>
      </c>
      <c r="B3" s="28">
        <f>Sheet1!C3</f>
        <v>0.16449705063995523</v>
      </c>
      <c r="C3" s="28">
        <f>Sheet1!D3</f>
        <v>0.24700859406360531</v>
      </c>
      <c r="D3" s="28">
        <f>Sheet1!E3</f>
        <v>0.22873364191882328</v>
      </c>
      <c r="E3" s="28">
        <f>Sheet1!F3</f>
        <v>0.33044732831804113</v>
      </c>
      <c r="F3" s="28">
        <f>Sheet1!G3</f>
        <v>0.20631893202555918</v>
      </c>
      <c r="G3" s="28">
        <f>Sheet1!H3</f>
        <v>0.38174408929907711</v>
      </c>
    </row>
    <row r="8" spans="1:7" x14ac:dyDescent="0.25">
      <c r="A8" s="32"/>
      <c r="B8" s="32"/>
      <c r="C8" s="32"/>
      <c r="D8" s="32"/>
    </row>
    <row r="9" spans="1:7" x14ac:dyDescent="0.25">
      <c r="A9" s="33"/>
      <c r="B9" s="33"/>
      <c r="C9" s="33"/>
      <c r="D9" s="33"/>
    </row>
    <row r="10" spans="1:7" x14ac:dyDescent="0.25">
      <c r="A10" s="33"/>
      <c r="B10" s="33"/>
      <c r="C10" s="33"/>
      <c r="D10" s="33"/>
    </row>
    <row r="11" spans="1:7" x14ac:dyDescent="0.25">
      <c r="A11" s="33"/>
      <c r="B11" s="33"/>
      <c r="C11" s="33"/>
      <c r="D11" s="33"/>
    </row>
    <row r="12" spans="1:7" x14ac:dyDescent="0.25">
      <c r="A12" s="33"/>
      <c r="B12" s="33"/>
      <c r="C12" s="33"/>
      <c r="D12" s="33"/>
    </row>
    <row r="13" spans="1:7" x14ac:dyDescent="0.25">
      <c r="A13" s="33"/>
      <c r="B13" s="33"/>
      <c r="C13" s="33"/>
      <c r="D13" s="33"/>
    </row>
    <row r="14" spans="1:7" x14ac:dyDescent="0.25">
      <c r="A14" s="33"/>
      <c r="B14" s="33"/>
      <c r="C14" s="33"/>
      <c r="D14" s="3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27FEC-6F26-4704-91FA-CFEA972C95DB}">
  <dimension ref="A1:D7"/>
  <sheetViews>
    <sheetView workbookViewId="0">
      <selection activeCell="I7" sqref="I7"/>
    </sheetView>
  </sheetViews>
  <sheetFormatPr defaultRowHeight="15" x14ac:dyDescent="0.25"/>
  <cols>
    <col min="1" max="1" width="20.85546875" bestFit="1" customWidth="1"/>
    <col min="2" max="2" width="15.7109375" bestFit="1" customWidth="1"/>
    <col min="3" max="3" width="13.7109375" bestFit="1" customWidth="1"/>
    <col min="4" max="4" width="15" bestFit="1" customWidth="1"/>
  </cols>
  <sheetData>
    <row r="1" spans="1:4" x14ac:dyDescent="0.25">
      <c r="B1" s="1" t="s">
        <v>21</v>
      </c>
      <c r="C1" s="1" t="s">
        <v>23</v>
      </c>
      <c r="D1" s="1" t="s">
        <v>25</v>
      </c>
    </row>
    <row r="2" spans="1:4" x14ac:dyDescent="0.25">
      <c r="A2" t="s">
        <v>7</v>
      </c>
      <c r="B2" s="7">
        <f ca="1">Sheet1!D5</f>
        <v>0.63172080373105832</v>
      </c>
      <c r="C2" s="7">
        <f ca="1">Sheet1!F5</f>
        <v>0.69471649963494475</v>
      </c>
      <c r="D2" s="7">
        <f ca="1">Sheet1!H5</f>
        <v>1.3210616812015605</v>
      </c>
    </row>
    <row r="3" spans="1:4" x14ac:dyDescent="0.25">
      <c r="B3" s="1"/>
      <c r="C3" s="1"/>
      <c r="D3" s="1"/>
    </row>
    <row r="4" spans="1:4" x14ac:dyDescent="0.25">
      <c r="B4" s="29"/>
      <c r="C4" s="29"/>
      <c r="D4" s="29"/>
    </row>
    <row r="5" spans="1:4" x14ac:dyDescent="0.25">
      <c r="B5" s="29"/>
      <c r="C5" s="29"/>
      <c r="D5" s="29"/>
    </row>
    <row r="7" spans="1:4" x14ac:dyDescent="0.25">
      <c r="A7" s="30" t="s">
        <v>28</v>
      </c>
    </row>
  </sheetData>
  <hyperlinks>
    <hyperlink ref="A7" r:id="rId1" xr:uid="{E3239C33-A5FD-4453-9158-B66922A2533A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11025-5377-48A1-8B30-AB40015E53F9}">
  <dimension ref="A1:G11"/>
  <sheetViews>
    <sheetView workbookViewId="0">
      <selection activeCell="M9" sqref="M9"/>
    </sheetView>
  </sheetViews>
  <sheetFormatPr defaultRowHeight="15" x14ac:dyDescent="0.25"/>
  <cols>
    <col min="2" max="7" width="12.7109375" customWidth="1"/>
  </cols>
  <sheetData>
    <row r="1" spans="1:7" x14ac:dyDescent="0.25">
      <c r="B1" s="1" t="s">
        <v>22</v>
      </c>
      <c r="C1" s="1" t="s">
        <v>21</v>
      </c>
      <c r="D1" s="1" t="s">
        <v>24</v>
      </c>
      <c r="E1" s="1" t="s">
        <v>23</v>
      </c>
      <c r="F1" s="1" t="s">
        <v>26</v>
      </c>
      <c r="G1" s="1" t="s">
        <v>25</v>
      </c>
    </row>
    <row r="2" spans="1:7" x14ac:dyDescent="0.25">
      <c r="A2" t="s">
        <v>27</v>
      </c>
      <c r="B2" s="9">
        <f>Sheet1!C6</f>
        <v>-0.285889079647072</v>
      </c>
      <c r="C2" s="9">
        <f>Sheet1!D6</f>
        <v>-0.15948581531190076</v>
      </c>
      <c r="D2" s="9">
        <f>Sheet1!E6</f>
        <v>-0.37253702823097989</v>
      </c>
      <c r="E2" s="9">
        <f>Sheet1!F6</f>
        <v>-0.26070240029999991</v>
      </c>
      <c r="F2" s="9">
        <f>Sheet1!G6</f>
        <v>-0.54595161342208309</v>
      </c>
      <c r="G2" s="9">
        <f>Sheet1!H6</f>
        <v>-0.2465706632000001</v>
      </c>
    </row>
    <row r="5" spans="1:7" x14ac:dyDescent="0.25">
      <c r="C5" s="34"/>
      <c r="D5" s="34"/>
    </row>
    <row r="6" spans="1:7" x14ac:dyDescent="0.25">
      <c r="B6" s="32"/>
      <c r="C6" s="32"/>
      <c r="D6" s="32"/>
    </row>
    <row r="7" spans="1:7" x14ac:dyDescent="0.25">
      <c r="B7" s="33"/>
      <c r="C7" s="35"/>
      <c r="D7" s="35"/>
    </row>
    <row r="8" spans="1:7" x14ac:dyDescent="0.25">
      <c r="B8" s="33"/>
      <c r="C8" s="35"/>
      <c r="D8" s="35"/>
    </row>
    <row r="9" spans="1:7" x14ac:dyDescent="0.25">
      <c r="B9" s="33"/>
      <c r="C9" s="35"/>
      <c r="D9" s="35"/>
    </row>
    <row r="11" spans="1:7" x14ac:dyDescent="0.25">
      <c r="D11" s="33"/>
    </row>
  </sheetData>
  <mergeCells count="1">
    <mergeCell ref="C5:D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3AB78-A088-4143-B1DA-2B00D0207E78}">
  <dimension ref="A2:N13"/>
  <sheetViews>
    <sheetView showGridLines="0" zoomScaleNormal="100" workbookViewId="0">
      <selection activeCell="N3" sqref="N3"/>
    </sheetView>
  </sheetViews>
  <sheetFormatPr defaultRowHeight="15" x14ac:dyDescent="0.25"/>
  <cols>
    <col min="1" max="1" width="5.7109375" style="27" customWidth="1"/>
    <col min="2" max="2" width="25.7109375" style="17" customWidth="1"/>
    <col min="3" max="8" width="15.7109375" style="17" customWidth="1"/>
    <col min="9" max="16384" width="9.140625" style="17"/>
  </cols>
  <sheetData>
    <row r="2" spans="2:14" x14ac:dyDescent="0.25">
      <c r="B2" s="18"/>
      <c r="C2" s="19" t="s">
        <v>4</v>
      </c>
      <c r="D2" s="19" t="s">
        <v>11</v>
      </c>
      <c r="E2" s="20" t="s">
        <v>5</v>
      </c>
      <c r="F2" s="20" t="s">
        <v>10</v>
      </c>
      <c r="G2" s="19" t="s">
        <v>6</v>
      </c>
      <c r="H2" s="19" t="s">
        <v>12</v>
      </c>
    </row>
    <row r="3" spans="2:14" x14ac:dyDescent="0.25">
      <c r="B3" s="24" t="s">
        <v>9</v>
      </c>
      <c r="C3" s="21" cm="1">
        <f t="array" ref="C3">PRODUCT(1+Data!D4:D155)^(12/152)-1</f>
        <v>0.16449705063995523</v>
      </c>
      <c r="D3" s="21" cm="1">
        <f t="array" ref="D3">PRODUCT(1+Data!C4:C155)^(12/152)-1</f>
        <v>0.24700859406360531</v>
      </c>
      <c r="E3" s="21" cm="1">
        <f t="array" ref="E3">PRODUCT(1+Data!F4:F155)^(12/152)-1</f>
        <v>0.22873364191882328</v>
      </c>
      <c r="F3" s="21" cm="1">
        <f t="array" ref="F3">PRODUCT(1+Data!E4:E155)^(12/152)-1</f>
        <v>0.33044732831804113</v>
      </c>
      <c r="G3" s="21" cm="1">
        <f t="array" ref="G3">PRODUCT(1+Data!H4:H155)^(12/152)-1</f>
        <v>0.20631893202555918</v>
      </c>
      <c r="H3" s="21" cm="1">
        <f t="array" ref="H3">PRODUCT(1+Data!G4:G155)^(12/152)-1</f>
        <v>0.38174408929907711</v>
      </c>
      <c r="J3" s="31"/>
      <c r="L3" s="31"/>
      <c r="N3" s="31"/>
    </row>
    <row r="4" spans="2:14" x14ac:dyDescent="0.25">
      <c r="B4" s="24" t="s">
        <v>8</v>
      </c>
      <c r="C4" s="21">
        <f>_xlfn.STDEV.S(Data!D4:D155)*SQRT(12)</f>
        <v>0.16166687238596897</v>
      </c>
      <c r="D4" s="21">
        <f>_xlfn.STDEV.S(Data!C4:C155)*SQRT(12)</f>
        <v>0.16449413256730391</v>
      </c>
      <c r="E4" s="21">
        <f>_xlfn.STDEV.S(Data!F4:F155)*SQRT(12)</f>
        <v>0.19923263444878267</v>
      </c>
      <c r="F4" s="21">
        <f>_xlfn.STDEV.S(Data!E4:E155)*SQRT(12)</f>
        <v>0.19888181904149929</v>
      </c>
      <c r="G4" s="21">
        <f>_xlfn.STDEV.S(Data!H4:H155)*SQRT(12)</f>
        <v>0.23507466124159276</v>
      </c>
      <c r="H4" s="21">
        <f>_xlfn.STDEV.S(Data!G4:G155)*SQRT(12)</f>
        <v>0.21017650852948622</v>
      </c>
    </row>
    <row r="5" spans="2:14" x14ac:dyDescent="0.25">
      <c r="B5" s="24" t="s">
        <v>7</v>
      </c>
      <c r="C5" s="26" t="s">
        <v>13</v>
      </c>
      <c r="D5" s="25" cm="1">
        <f t="array" aca="1" ref="D5" ca="1">AVERAGE(OFFSET(Data!C155,,,-120,)-OFFSET(Data!D155,,,-120,))/_xlfn.STDEV.S(OFFSET(Data!C155,,,-120,)-OFFSET(Data!D155,,,-120,))*SQRT(12)</f>
        <v>0.63172080373105832</v>
      </c>
      <c r="E5" s="26" t="s">
        <v>13</v>
      </c>
      <c r="F5" s="25" cm="1">
        <f t="array" aca="1" ref="F5" ca="1">AVERAGE(OFFSET(Data!E155,,,-120,)-OFFSET(Data!F155,,,-120,))/_xlfn.STDEV.S(OFFSET(Data!E155,,,-120,)-OFFSET(Data!F155,,,-120,))*SQRT(12)</f>
        <v>0.69471649963494475</v>
      </c>
      <c r="G5" s="26" t="s">
        <v>13</v>
      </c>
      <c r="H5" s="25" cm="1">
        <f t="array" aca="1" ref="H5" ca="1">AVERAGE(OFFSET(Data!G155,,,-120,)-OFFSET(Data!H155,,,-120,))/_xlfn.STDEV.S(OFFSET(Data!G155,,,-120,)-OFFSET(Data!H155,,,-120,))*SQRT(12)</f>
        <v>1.3210616812015605</v>
      </c>
    </row>
    <row r="6" spans="2:14" x14ac:dyDescent="0.25">
      <c r="B6" s="24" t="s">
        <v>14</v>
      </c>
      <c r="C6" s="22">
        <f>MIN(Data!Y4:Y155)</f>
        <v>-0.285889079647072</v>
      </c>
      <c r="D6" s="22">
        <f>MIN(Data!X4:X155)</f>
        <v>-0.15948581531190076</v>
      </c>
      <c r="E6" s="22">
        <f>MIN(Data!AA4:AA155)</f>
        <v>-0.37253702823097989</v>
      </c>
      <c r="F6" s="22">
        <f>MIN(Data!Z4:Z155)</f>
        <v>-0.26070240029999991</v>
      </c>
      <c r="G6" s="22">
        <f>MIN(Data!AC4:AC155)</f>
        <v>-0.54595161342208309</v>
      </c>
      <c r="H6" s="22">
        <f>MIN(Data!AB4:AB155)</f>
        <v>-0.2465706632000001</v>
      </c>
    </row>
    <row r="7" spans="2:14" x14ac:dyDescent="0.25">
      <c r="D7" s="23"/>
      <c r="F7" s="23"/>
      <c r="H7" s="23"/>
    </row>
    <row r="8" spans="2:14" x14ac:dyDescent="0.25">
      <c r="B8" t="s">
        <v>15</v>
      </c>
      <c r="D8" s="23"/>
      <c r="F8" s="23"/>
      <c r="H8" s="23"/>
    </row>
    <row r="9" spans="2:14" x14ac:dyDescent="0.25">
      <c r="B9" t="s">
        <v>20</v>
      </c>
      <c r="D9" s="23"/>
      <c r="F9" s="23"/>
      <c r="H9" s="23"/>
    </row>
    <row r="10" spans="2:14" x14ac:dyDescent="0.25">
      <c r="B10" s="17" t="s">
        <v>16</v>
      </c>
      <c r="D10" s="23"/>
      <c r="F10" s="23"/>
      <c r="H10" s="23"/>
    </row>
    <row r="11" spans="2:14" x14ac:dyDescent="0.25">
      <c r="B11" s="17" t="s">
        <v>17</v>
      </c>
      <c r="D11" s="23"/>
      <c r="F11" s="23"/>
      <c r="H11" s="23"/>
    </row>
    <row r="12" spans="2:14" x14ac:dyDescent="0.25">
      <c r="B12" s="17" t="s">
        <v>18</v>
      </c>
    </row>
    <row r="13" spans="2:14" x14ac:dyDescent="0.25">
      <c r="B13" s="17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EA5E0-03C4-47D1-A265-4AD99FE74217}">
  <dimension ref="B2:AC264"/>
  <sheetViews>
    <sheetView showGridLines="0" tabSelected="1" workbookViewId="0">
      <pane xSplit="2" ySplit="3" topLeftCell="C146" activePane="bottomRight" state="frozen"/>
      <selection pane="topRight" activeCell="C1" sqref="C1"/>
      <selection pane="bottomLeft" activeCell="A4" sqref="A4"/>
      <selection pane="bottomRight" activeCell="G156" sqref="G156"/>
    </sheetView>
  </sheetViews>
  <sheetFormatPr defaultColWidth="12.7109375" defaultRowHeight="15" x14ac:dyDescent="0.25"/>
  <cols>
    <col min="1" max="1" width="5.7109375" customWidth="1"/>
    <col min="2" max="2" width="12.7109375" customWidth="1"/>
  </cols>
  <sheetData>
    <row r="2" spans="2:29" x14ac:dyDescent="0.25">
      <c r="C2" s="15"/>
      <c r="D2" s="15"/>
      <c r="E2" s="15"/>
      <c r="F2" s="15"/>
      <c r="G2" s="15"/>
      <c r="H2" s="15"/>
      <c r="J2" s="16" t="s">
        <v>0</v>
      </c>
      <c r="K2" s="16"/>
      <c r="L2" s="16"/>
      <c r="M2" s="16"/>
      <c r="N2" s="16"/>
      <c r="O2" s="16"/>
      <c r="P2" s="13"/>
      <c r="Q2" s="16" t="s">
        <v>1</v>
      </c>
      <c r="R2" s="16"/>
      <c r="S2" s="16"/>
      <c r="T2" s="16"/>
      <c r="U2" s="16"/>
      <c r="V2" s="16"/>
      <c r="W2" s="13"/>
      <c r="X2" s="16" t="s">
        <v>2</v>
      </c>
      <c r="Y2" s="16"/>
      <c r="Z2" s="16"/>
      <c r="AA2" s="16"/>
      <c r="AB2" s="16"/>
      <c r="AC2" s="16"/>
    </row>
    <row r="3" spans="2:29" s="1" customFormat="1" x14ac:dyDescent="0.25">
      <c r="B3" s="2" t="s">
        <v>3</v>
      </c>
      <c r="C3" s="2" t="s">
        <v>11</v>
      </c>
      <c r="D3" s="2" t="s">
        <v>4</v>
      </c>
      <c r="E3" s="3" t="s">
        <v>10</v>
      </c>
      <c r="F3" s="3" t="s">
        <v>5</v>
      </c>
      <c r="G3" s="2" t="s">
        <v>12</v>
      </c>
      <c r="H3" s="2" t="s">
        <v>6</v>
      </c>
      <c r="J3" s="2" t="s">
        <v>11</v>
      </c>
      <c r="K3" s="2" t="s">
        <v>4</v>
      </c>
      <c r="L3" s="3" t="s">
        <v>10</v>
      </c>
      <c r="M3" s="3" t="s">
        <v>5</v>
      </c>
      <c r="N3" s="2" t="s">
        <v>12</v>
      </c>
      <c r="O3" s="2" t="s">
        <v>6</v>
      </c>
      <c r="Q3" s="2" t="s">
        <v>11</v>
      </c>
      <c r="R3" s="2" t="s">
        <v>4</v>
      </c>
      <c r="S3" s="3" t="s">
        <v>10</v>
      </c>
      <c r="T3" s="3" t="s">
        <v>5</v>
      </c>
      <c r="U3" s="2" t="s">
        <v>12</v>
      </c>
      <c r="V3" s="2" t="s">
        <v>6</v>
      </c>
      <c r="X3" s="2" t="s">
        <v>11</v>
      </c>
      <c r="Y3" s="2" t="s">
        <v>4</v>
      </c>
      <c r="Z3" s="3" t="s">
        <v>10</v>
      </c>
      <c r="AA3" s="3" t="s">
        <v>5</v>
      </c>
      <c r="AB3" s="2" t="s">
        <v>12</v>
      </c>
      <c r="AC3" s="2" t="s">
        <v>6</v>
      </c>
    </row>
    <row r="4" spans="2:29" x14ac:dyDescent="0.25">
      <c r="B4" s="4">
        <v>40939</v>
      </c>
      <c r="C4" s="5">
        <v>5.0486845000000002E-2</v>
      </c>
      <c r="D4" s="5">
        <v>0.13340099999999999</v>
      </c>
      <c r="E4" s="6">
        <v>7.4603000000000003E-2</v>
      </c>
      <c r="F4" s="6">
        <v>0.15567500000000001</v>
      </c>
      <c r="G4" s="5">
        <v>5.4056E-2</v>
      </c>
      <c r="H4" s="5">
        <v>0.155255</v>
      </c>
      <c r="J4" s="11">
        <f t="shared" ref="J4:O4" si="0">100*(1+C4)</f>
        <v>105.04868450000001</v>
      </c>
      <c r="K4" s="11">
        <f t="shared" si="0"/>
        <v>113.34010000000001</v>
      </c>
      <c r="L4" s="11">
        <f t="shared" si="0"/>
        <v>107.4603</v>
      </c>
      <c r="M4" s="11">
        <f t="shared" si="0"/>
        <v>115.5675</v>
      </c>
      <c r="N4" s="11">
        <f t="shared" si="0"/>
        <v>105.40560000000001</v>
      </c>
      <c r="O4" s="11">
        <f t="shared" si="0"/>
        <v>115.52549999999999</v>
      </c>
      <c r="P4" s="14"/>
      <c r="Q4" s="12">
        <f t="shared" ref="Q4:V4" si="1">MAX(J4,100)</f>
        <v>105.04868450000001</v>
      </c>
      <c r="R4" s="12">
        <f t="shared" si="1"/>
        <v>113.34010000000001</v>
      </c>
      <c r="S4" s="12">
        <f t="shared" si="1"/>
        <v>107.4603</v>
      </c>
      <c r="T4" s="12">
        <f t="shared" si="1"/>
        <v>115.5675</v>
      </c>
      <c r="U4" s="12">
        <f t="shared" si="1"/>
        <v>105.40560000000001</v>
      </c>
      <c r="V4" s="12">
        <f t="shared" si="1"/>
        <v>115.52549999999999</v>
      </c>
      <c r="W4" s="8"/>
      <c r="X4" s="5">
        <f t="shared" ref="X4:X35" si="2">(J4/Q4)-1</f>
        <v>0</v>
      </c>
      <c r="Y4" s="5">
        <f t="shared" ref="Y4:Y35" si="3">(K4/R4)-1</f>
        <v>0</v>
      </c>
      <c r="Z4" s="5">
        <f t="shared" ref="Z4:Z35" si="4">(L4/S4)-1</f>
        <v>0</v>
      </c>
      <c r="AA4" s="5">
        <f t="shared" ref="AA4:AA35" si="5">(M4/T4)-1</f>
        <v>0</v>
      </c>
      <c r="AB4" s="5">
        <f t="shared" ref="AB4:AB35" si="6">(N4/U4)-1</f>
        <v>0</v>
      </c>
      <c r="AC4" s="5">
        <f t="shared" ref="AC4:AC35" si="7">(O4/V4)-1</f>
        <v>0</v>
      </c>
    </row>
    <row r="5" spans="2:29" x14ac:dyDescent="0.25">
      <c r="B5" s="4">
        <v>40968</v>
      </c>
      <c r="C5" s="5">
        <v>6.4381928000000005E-2</v>
      </c>
      <c r="D5" s="5">
        <v>4.0504999999999999E-2</v>
      </c>
      <c r="E5" s="6">
        <v>9.3651999999999999E-2</v>
      </c>
      <c r="F5" s="6">
        <v>8.6393999999999999E-2</v>
      </c>
      <c r="G5" s="5">
        <v>2.5041999999999998E-2</v>
      </c>
      <c r="H5" s="5">
        <v>8.0840999999999996E-2</v>
      </c>
      <c r="J5" s="11">
        <f t="shared" ref="J5:J36" si="8">J4*(1+C5)</f>
        <v>111.81192134197372</v>
      </c>
      <c r="K5" s="11">
        <f t="shared" ref="K5:K36" si="9">K4*(1+D5)</f>
        <v>117.93094075050001</v>
      </c>
      <c r="L5" s="11">
        <f t="shared" ref="L5:L36" si="10">L4*(1+E5)</f>
        <v>117.52417201560002</v>
      </c>
      <c r="M5" s="11">
        <f t="shared" ref="M5:M36" si="11">M4*(1+F5)</f>
        <v>125.55183859500001</v>
      </c>
      <c r="N5" s="11">
        <f t="shared" ref="N5:N36" si="12">N4*(1+G5)</f>
        <v>108.04516703520001</v>
      </c>
      <c r="O5" s="11">
        <f t="shared" ref="O5:O36" si="13">O4*(1+H5)</f>
        <v>124.86469694549999</v>
      </c>
      <c r="P5" s="14"/>
      <c r="Q5" s="12">
        <f t="shared" ref="Q5:Q36" si="14">MAX(Q4,J5)</f>
        <v>111.81192134197372</v>
      </c>
      <c r="R5" s="12">
        <f t="shared" ref="R5:R36" si="15">MAX(R4,K5)</f>
        <v>117.93094075050001</v>
      </c>
      <c r="S5" s="12">
        <f t="shared" ref="S5:S36" si="16">MAX(S4,L5)</f>
        <v>117.52417201560002</v>
      </c>
      <c r="T5" s="12">
        <f t="shared" ref="T5:T36" si="17">MAX(T4,M5)</f>
        <v>125.55183859500001</v>
      </c>
      <c r="U5" s="12">
        <f t="shared" ref="U5:U36" si="18">MAX(U4,N5)</f>
        <v>108.04516703520001</v>
      </c>
      <c r="V5" s="12">
        <f t="shared" ref="V5:V36" si="19">MAX(V4,O5)</f>
        <v>124.86469694549999</v>
      </c>
      <c r="W5" s="8"/>
      <c r="X5" s="5">
        <f t="shared" si="2"/>
        <v>0</v>
      </c>
      <c r="Y5" s="5">
        <f t="shared" si="3"/>
        <v>0</v>
      </c>
      <c r="Z5" s="5">
        <f t="shared" si="4"/>
        <v>0</v>
      </c>
      <c r="AA5" s="5">
        <f t="shared" si="5"/>
        <v>0</v>
      </c>
      <c r="AB5" s="5">
        <f t="shared" si="6"/>
        <v>0</v>
      </c>
      <c r="AC5" s="5">
        <f t="shared" si="7"/>
        <v>0</v>
      </c>
    </row>
    <row r="6" spans="2:29" x14ac:dyDescent="0.25">
      <c r="B6" s="4">
        <v>40999</v>
      </c>
      <c r="C6" s="5">
        <v>5.4066455999999999E-2</v>
      </c>
      <c r="D6" s="5">
        <v>-1.3180000000000001E-2</v>
      </c>
      <c r="E6" s="6">
        <v>3.9523000000000003E-2</v>
      </c>
      <c r="F6" s="6">
        <v>-4.7299999999999998E-3</v>
      </c>
      <c r="G6" s="5">
        <v>2.5663999999999999E-2</v>
      </c>
      <c r="H6" s="5">
        <v>-9.7800000000000005E-3</v>
      </c>
      <c r="J6" s="11">
        <f t="shared" si="8"/>
        <v>117.85719566748499</v>
      </c>
      <c r="K6" s="11">
        <f t="shared" si="9"/>
        <v>116.37661095140842</v>
      </c>
      <c r="L6" s="11">
        <f t="shared" si="10"/>
        <v>122.16907986617257</v>
      </c>
      <c r="M6" s="11">
        <f t="shared" si="11"/>
        <v>124.95797839844566</v>
      </c>
      <c r="N6" s="11">
        <f t="shared" si="12"/>
        <v>110.81803820199137</v>
      </c>
      <c r="O6" s="11">
        <f t="shared" si="13"/>
        <v>123.64352020937299</v>
      </c>
      <c r="P6" s="14"/>
      <c r="Q6" s="12">
        <f t="shared" si="14"/>
        <v>117.85719566748499</v>
      </c>
      <c r="R6" s="12">
        <f t="shared" si="15"/>
        <v>117.93094075050001</v>
      </c>
      <c r="S6" s="12">
        <f t="shared" si="16"/>
        <v>122.16907986617257</v>
      </c>
      <c r="T6" s="12">
        <f t="shared" si="17"/>
        <v>125.55183859500001</v>
      </c>
      <c r="U6" s="12">
        <f t="shared" si="18"/>
        <v>110.81803820199137</v>
      </c>
      <c r="V6" s="12">
        <f t="shared" si="19"/>
        <v>124.86469694549999</v>
      </c>
      <c r="W6" s="8"/>
      <c r="X6" s="5">
        <f t="shared" si="2"/>
        <v>0</v>
      </c>
      <c r="Y6" s="5">
        <f t="shared" si="3"/>
        <v>-1.317999999999997E-2</v>
      </c>
      <c r="Z6" s="5">
        <f t="shared" si="4"/>
        <v>0</v>
      </c>
      <c r="AA6" s="5">
        <f t="shared" si="5"/>
        <v>-4.730000000000012E-3</v>
      </c>
      <c r="AB6" s="5">
        <f t="shared" si="6"/>
        <v>0</v>
      </c>
      <c r="AC6" s="5">
        <f t="shared" si="7"/>
        <v>-9.7800000000000109E-3</v>
      </c>
    </row>
    <row r="7" spans="2:29" x14ac:dyDescent="0.25">
      <c r="B7" s="4">
        <v>41029</v>
      </c>
      <c r="C7" s="5">
        <v>9.7529209999999995E-3</v>
      </c>
      <c r="D7" s="5">
        <v>-1.0869999999999999E-2</v>
      </c>
      <c r="E7" s="6">
        <v>1.2828000000000001E-2</v>
      </c>
      <c r="F7" s="6">
        <v>-1.174E-2</v>
      </c>
      <c r="G7" s="5">
        <v>8.0481999999999998E-2</v>
      </c>
      <c r="H7" s="5">
        <v>-8.4999999999999995E-4</v>
      </c>
      <c r="J7" s="11">
        <f t="shared" si="8"/>
        <v>119.00664758611151</v>
      </c>
      <c r="K7" s="11">
        <f t="shared" si="9"/>
        <v>115.11159719036661</v>
      </c>
      <c r="L7" s="11">
        <f t="shared" si="10"/>
        <v>123.73626482269583</v>
      </c>
      <c r="M7" s="11">
        <f t="shared" si="11"/>
        <v>123.49097173204791</v>
      </c>
      <c r="N7" s="11">
        <f t="shared" si="12"/>
        <v>119.73689555256404</v>
      </c>
      <c r="O7" s="11">
        <f t="shared" si="13"/>
        <v>123.53842321719503</v>
      </c>
      <c r="P7" s="14"/>
      <c r="Q7" s="12">
        <f t="shared" si="14"/>
        <v>119.00664758611151</v>
      </c>
      <c r="R7" s="12">
        <f t="shared" si="15"/>
        <v>117.93094075050001</v>
      </c>
      <c r="S7" s="12">
        <f t="shared" si="16"/>
        <v>123.73626482269583</v>
      </c>
      <c r="T7" s="12">
        <f t="shared" si="17"/>
        <v>125.55183859500001</v>
      </c>
      <c r="U7" s="12">
        <f t="shared" si="18"/>
        <v>119.73689555256404</v>
      </c>
      <c r="V7" s="12">
        <f t="shared" si="19"/>
        <v>124.86469694549999</v>
      </c>
      <c r="W7" s="8"/>
      <c r="X7" s="5">
        <f t="shared" si="2"/>
        <v>0</v>
      </c>
      <c r="Y7" s="5">
        <f t="shared" si="3"/>
        <v>-2.3906733400000046E-2</v>
      </c>
      <c r="Z7" s="5">
        <f t="shared" si="4"/>
        <v>0</v>
      </c>
      <c r="AA7" s="5">
        <f t="shared" si="5"/>
        <v>-1.6414469799999942E-2</v>
      </c>
      <c r="AB7" s="5">
        <f t="shared" si="6"/>
        <v>0</v>
      </c>
      <c r="AC7" s="5">
        <f t="shared" si="7"/>
        <v>-1.0621686999999991E-2</v>
      </c>
    </row>
    <row r="8" spans="2:29" x14ac:dyDescent="0.25">
      <c r="B8" s="4">
        <v>41060</v>
      </c>
      <c r="C8" s="5">
        <v>-1.0335776E-2</v>
      </c>
      <c r="D8" s="5">
        <v>-5.9589999999999997E-2</v>
      </c>
      <c r="E8" s="6">
        <v>-5.11E-2</v>
      </c>
      <c r="F8" s="6">
        <v>-6.2350000000000003E-2</v>
      </c>
      <c r="G8" s="5">
        <v>-4.5809999999999997E-2</v>
      </c>
      <c r="H8" s="5">
        <v>-7.4490000000000001E-2</v>
      </c>
      <c r="J8" s="11">
        <f t="shared" si="8"/>
        <v>117.77662153415052</v>
      </c>
      <c r="K8" s="11">
        <f t="shared" si="9"/>
        <v>108.25209711379266</v>
      </c>
      <c r="L8" s="11">
        <f t="shared" si="10"/>
        <v>117.41334169025608</v>
      </c>
      <c r="M8" s="11">
        <f t="shared" si="11"/>
        <v>115.79130964455472</v>
      </c>
      <c r="N8" s="11">
        <f t="shared" si="12"/>
        <v>114.25174836730108</v>
      </c>
      <c r="O8" s="11">
        <f t="shared" si="13"/>
        <v>114.33604607174618</v>
      </c>
      <c r="P8" s="14"/>
      <c r="Q8" s="12">
        <f t="shared" si="14"/>
        <v>119.00664758611151</v>
      </c>
      <c r="R8" s="12">
        <f t="shared" si="15"/>
        <v>117.93094075050001</v>
      </c>
      <c r="S8" s="12">
        <f t="shared" si="16"/>
        <v>123.73626482269583</v>
      </c>
      <c r="T8" s="12">
        <f t="shared" si="17"/>
        <v>125.55183859500001</v>
      </c>
      <c r="U8" s="12">
        <f t="shared" si="18"/>
        <v>119.73689555256404</v>
      </c>
      <c r="V8" s="12">
        <f t="shared" si="19"/>
        <v>124.86469694549999</v>
      </c>
      <c r="W8" s="8"/>
      <c r="X8" s="5">
        <f t="shared" si="2"/>
        <v>-1.0335776000000019E-2</v>
      </c>
      <c r="Y8" s="5">
        <f t="shared" si="3"/>
        <v>-8.2072131156694095E-2</v>
      </c>
      <c r="Z8" s="5">
        <f t="shared" si="4"/>
        <v>-5.1100000000000034E-2</v>
      </c>
      <c r="AA8" s="5">
        <f t="shared" si="5"/>
        <v>-7.774102760796997E-2</v>
      </c>
      <c r="AB8" s="5">
        <f t="shared" si="6"/>
        <v>-4.5810000000000017E-2</v>
      </c>
      <c r="AC8" s="5">
        <f t="shared" si="7"/>
        <v>-8.4320477535369864E-2</v>
      </c>
    </row>
    <row r="9" spans="2:29" x14ac:dyDescent="0.25">
      <c r="B9" s="4">
        <v>41090</v>
      </c>
      <c r="C9" s="5">
        <v>2.9706947000000001E-2</v>
      </c>
      <c r="D9" s="5">
        <v>7.3774000000000006E-2</v>
      </c>
      <c r="E9" s="6">
        <v>-2.3990000000000001E-2</v>
      </c>
      <c r="F9" s="6">
        <v>5.0213000000000001E-2</v>
      </c>
      <c r="G9" s="5">
        <v>3.9426999999999997E-2</v>
      </c>
      <c r="H9" s="5">
        <v>5.4833E-2</v>
      </c>
      <c r="J9" s="11">
        <f t="shared" si="8"/>
        <v>121.27540538790458</v>
      </c>
      <c r="K9" s="11">
        <f t="shared" si="9"/>
        <v>116.23828732626559</v>
      </c>
      <c r="L9" s="11">
        <f t="shared" si="10"/>
        <v>114.59659562310684</v>
      </c>
      <c r="M9" s="11">
        <f t="shared" si="11"/>
        <v>121.60553867573675</v>
      </c>
      <c r="N9" s="11">
        <f t="shared" si="12"/>
        <v>118.75635205017866</v>
      </c>
      <c r="O9" s="11">
        <f t="shared" si="13"/>
        <v>120.60543448599823</v>
      </c>
      <c r="P9" s="14"/>
      <c r="Q9" s="12">
        <f t="shared" si="14"/>
        <v>121.27540538790458</v>
      </c>
      <c r="R9" s="12">
        <f t="shared" si="15"/>
        <v>117.93094075050001</v>
      </c>
      <c r="S9" s="12">
        <f t="shared" si="16"/>
        <v>123.73626482269583</v>
      </c>
      <c r="T9" s="12">
        <f t="shared" si="17"/>
        <v>125.55183859500001</v>
      </c>
      <c r="U9" s="12">
        <f t="shared" si="18"/>
        <v>119.73689555256404</v>
      </c>
      <c r="V9" s="12">
        <f t="shared" si="19"/>
        <v>124.86469694549999</v>
      </c>
      <c r="W9" s="8"/>
      <c r="X9" s="5">
        <f t="shared" si="2"/>
        <v>0</v>
      </c>
      <c r="Y9" s="5">
        <f t="shared" si="3"/>
        <v>-1.4352920560648075E-2</v>
      </c>
      <c r="Z9" s="5">
        <f t="shared" si="4"/>
        <v>-7.3864110999999899E-2</v>
      </c>
      <c r="AA9" s="5">
        <f t="shared" si="5"/>
        <v>-3.1431637827248893E-2</v>
      </c>
      <c r="AB9" s="5">
        <f t="shared" si="6"/>
        <v>-8.1891508699999394E-3</v>
      </c>
      <c r="AC9" s="5">
        <f t="shared" si="7"/>
        <v>-3.4111022280066905E-2</v>
      </c>
    </row>
    <row r="10" spans="2:29" x14ac:dyDescent="0.25">
      <c r="B10" s="4">
        <v>41121</v>
      </c>
      <c r="C10" s="5">
        <v>1.8456475E-2</v>
      </c>
      <c r="D10" s="5">
        <v>-6.8900000000000003E-3</v>
      </c>
      <c r="E10" s="6">
        <v>-2.0959999999999999E-2</v>
      </c>
      <c r="F10" s="6">
        <v>-1.235E-2</v>
      </c>
      <c r="G10" s="5">
        <v>2.0539999999999999E-2</v>
      </c>
      <c r="H10" s="5">
        <v>-1.413E-2</v>
      </c>
      <c r="J10" s="11">
        <f t="shared" si="8"/>
        <v>123.51372187556132</v>
      </c>
      <c r="K10" s="11">
        <f t="shared" si="9"/>
        <v>115.43740552658763</v>
      </c>
      <c r="L10" s="11">
        <f t="shared" si="10"/>
        <v>112.19465097884652</v>
      </c>
      <c r="M10" s="11">
        <f t="shared" si="11"/>
        <v>120.10371027309141</v>
      </c>
      <c r="N10" s="11">
        <f t="shared" si="12"/>
        <v>121.19560752128933</v>
      </c>
      <c r="O10" s="11">
        <f t="shared" si="13"/>
        <v>118.90127969671107</v>
      </c>
      <c r="P10" s="14"/>
      <c r="Q10" s="12">
        <f t="shared" si="14"/>
        <v>123.51372187556132</v>
      </c>
      <c r="R10" s="12">
        <f t="shared" si="15"/>
        <v>117.93094075050001</v>
      </c>
      <c r="S10" s="12">
        <f t="shared" si="16"/>
        <v>123.73626482269583</v>
      </c>
      <c r="T10" s="12">
        <f t="shared" si="17"/>
        <v>125.55183859500001</v>
      </c>
      <c r="U10" s="12">
        <f t="shared" si="18"/>
        <v>121.19560752128933</v>
      </c>
      <c r="V10" s="12">
        <f t="shared" si="19"/>
        <v>124.86469694549999</v>
      </c>
      <c r="W10" s="8"/>
      <c r="X10" s="5">
        <f t="shared" si="2"/>
        <v>0</v>
      </c>
      <c r="Y10" s="5">
        <f t="shared" si="3"/>
        <v>-2.1144028937985171E-2</v>
      </c>
      <c r="Z10" s="5">
        <f t="shared" si="4"/>
        <v>-9.3275919233439919E-2</v>
      </c>
      <c r="AA10" s="5">
        <f t="shared" si="5"/>
        <v>-4.3393457100082355E-2</v>
      </c>
      <c r="AB10" s="5">
        <f t="shared" si="6"/>
        <v>0</v>
      </c>
      <c r="AC10" s="5">
        <f t="shared" si="7"/>
        <v>-4.7759033535249573E-2</v>
      </c>
    </row>
    <row r="11" spans="2:29" x14ac:dyDescent="0.25">
      <c r="B11" s="4">
        <v>41152</v>
      </c>
      <c r="C11" s="5">
        <v>2.1889026999999998E-2</v>
      </c>
      <c r="D11" s="5">
        <v>4.1999999999999997E-3</v>
      </c>
      <c r="E11" s="6">
        <v>4.3624000000000003E-2</v>
      </c>
      <c r="F11" s="6">
        <v>-5.8900000000000003E-3</v>
      </c>
      <c r="G11" s="5">
        <v>6.4943000000000001E-2</v>
      </c>
      <c r="H11" s="5">
        <v>-4.9199999999999999E-3</v>
      </c>
      <c r="J11" s="11">
        <f t="shared" si="8"/>
        <v>126.21731706856598</v>
      </c>
      <c r="K11" s="11">
        <f t="shared" si="9"/>
        <v>115.92224262979929</v>
      </c>
      <c r="L11" s="11">
        <f t="shared" si="10"/>
        <v>117.08903043314774</v>
      </c>
      <c r="M11" s="11">
        <f t="shared" si="11"/>
        <v>119.3962994195829</v>
      </c>
      <c r="N11" s="11">
        <f t="shared" si="12"/>
        <v>129.06641386054443</v>
      </c>
      <c r="O11" s="11">
        <f t="shared" si="13"/>
        <v>118.31628540060325</v>
      </c>
      <c r="P11" s="14"/>
      <c r="Q11" s="12">
        <f t="shared" si="14"/>
        <v>126.21731706856598</v>
      </c>
      <c r="R11" s="12">
        <f t="shared" si="15"/>
        <v>117.93094075050001</v>
      </c>
      <c r="S11" s="12">
        <f t="shared" si="16"/>
        <v>123.73626482269583</v>
      </c>
      <c r="T11" s="12">
        <f t="shared" si="17"/>
        <v>125.55183859500001</v>
      </c>
      <c r="U11" s="12">
        <f t="shared" si="18"/>
        <v>129.06641386054443</v>
      </c>
      <c r="V11" s="12">
        <f t="shared" si="19"/>
        <v>124.86469694549999</v>
      </c>
      <c r="W11" s="8"/>
      <c r="X11" s="5">
        <f t="shared" si="2"/>
        <v>0</v>
      </c>
      <c r="Y11" s="5">
        <f t="shared" si="3"/>
        <v>-1.703283385952481E-2</v>
      </c>
      <c r="Z11" s="5">
        <f t="shared" si="4"/>
        <v>-5.3720987934079312E-2</v>
      </c>
      <c r="AA11" s="5">
        <f t="shared" si="5"/>
        <v>-4.9027869637762844E-2</v>
      </c>
      <c r="AB11" s="5">
        <f t="shared" si="6"/>
        <v>0</v>
      </c>
      <c r="AC11" s="5">
        <f t="shared" si="7"/>
        <v>-5.2444059090256179E-2</v>
      </c>
    </row>
    <row r="12" spans="2:29" x14ac:dyDescent="0.25">
      <c r="B12" s="4">
        <v>41182</v>
      </c>
      <c r="C12" s="5">
        <v>1.8798445E-2</v>
      </c>
      <c r="D12" s="5">
        <v>8.9828000000000005E-2</v>
      </c>
      <c r="E12" s="6">
        <v>0.101463</v>
      </c>
      <c r="F12" s="6">
        <v>0.108083</v>
      </c>
      <c r="G12" s="5">
        <v>7.7203999999999995E-2</v>
      </c>
      <c r="H12" s="5">
        <v>0.10510799999999999</v>
      </c>
      <c r="J12" s="11">
        <f t="shared" si="8"/>
        <v>128.59000636152697</v>
      </c>
      <c r="K12" s="11">
        <f t="shared" si="9"/>
        <v>126.3353058407489</v>
      </c>
      <c r="L12" s="11">
        <f t="shared" si="10"/>
        <v>128.96923472798622</v>
      </c>
      <c r="M12" s="11">
        <f t="shared" si="11"/>
        <v>132.30100964974966</v>
      </c>
      <c r="N12" s="11">
        <f t="shared" si="12"/>
        <v>139.03085727623392</v>
      </c>
      <c r="O12" s="11">
        <f t="shared" si="13"/>
        <v>130.75227352648986</v>
      </c>
      <c r="P12" s="14"/>
      <c r="Q12" s="12">
        <f t="shared" si="14"/>
        <v>128.59000636152697</v>
      </c>
      <c r="R12" s="12">
        <f t="shared" si="15"/>
        <v>126.3353058407489</v>
      </c>
      <c r="S12" s="12">
        <f t="shared" si="16"/>
        <v>128.96923472798622</v>
      </c>
      <c r="T12" s="12">
        <f t="shared" si="17"/>
        <v>132.30100964974966</v>
      </c>
      <c r="U12" s="12">
        <f t="shared" si="18"/>
        <v>139.03085727623392</v>
      </c>
      <c r="V12" s="12">
        <f t="shared" si="19"/>
        <v>130.75227352648986</v>
      </c>
      <c r="W12" s="8"/>
      <c r="X12" s="5">
        <f t="shared" si="2"/>
        <v>0</v>
      </c>
      <c r="Y12" s="5">
        <f t="shared" si="3"/>
        <v>0</v>
      </c>
      <c r="Z12" s="5">
        <f t="shared" si="4"/>
        <v>0</v>
      </c>
      <c r="AA12" s="5">
        <f t="shared" si="5"/>
        <v>0</v>
      </c>
      <c r="AB12" s="5">
        <f t="shared" si="6"/>
        <v>0</v>
      </c>
      <c r="AC12" s="5">
        <f t="shared" si="7"/>
        <v>0</v>
      </c>
    </row>
    <row r="13" spans="2:29" x14ac:dyDescent="0.25">
      <c r="B13" s="4">
        <v>41213</v>
      </c>
      <c r="C13" s="5">
        <v>1.9422004E-2</v>
      </c>
      <c r="D13" s="5">
        <v>-1.3899999999999999E-2</v>
      </c>
      <c r="E13" s="6">
        <v>2.4469999999999999E-2</v>
      </c>
      <c r="F13" s="6">
        <v>-6.5799999999999999E-3</v>
      </c>
      <c r="G13" s="5">
        <v>4.84E-4</v>
      </c>
      <c r="H13" s="5">
        <v>-4.6699999999999997E-3</v>
      </c>
      <c r="J13" s="11">
        <f t="shared" si="8"/>
        <v>131.08748197944058</v>
      </c>
      <c r="K13" s="11">
        <f t="shared" si="9"/>
        <v>124.57924508956249</v>
      </c>
      <c r="L13" s="11">
        <f t="shared" si="10"/>
        <v>132.12511190178003</v>
      </c>
      <c r="M13" s="11">
        <f t="shared" si="11"/>
        <v>131.4304690062543</v>
      </c>
      <c r="N13" s="11">
        <f t="shared" si="12"/>
        <v>139.0981482111556</v>
      </c>
      <c r="O13" s="11">
        <f t="shared" si="13"/>
        <v>130.14166040912116</v>
      </c>
      <c r="P13" s="14"/>
      <c r="Q13" s="12">
        <f t="shared" si="14"/>
        <v>131.08748197944058</v>
      </c>
      <c r="R13" s="12">
        <f t="shared" si="15"/>
        <v>126.3353058407489</v>
      </c>
      <c r="S13" s="12">
        <f t="shared" si="16"/>
        <v>132.12511190178003</v>
      </c>
      <c r="T13" s="12">
        <f t="shared" si="17"/>
        <v>132.30100964974966</v>
      </c>
      <c r="U13" s="12">
        <f t="shared" si="18"/>
        <v>139.0981482111556</v>
      </c>
      <c r="V13" s="12">
        <f t="shared" si="19"/>
        <v>130.75227352648986</v>
      </c>
      <c r="W13" s="8"/>
      <c r="X13" s="5">
        <f t="shared" si="2"/>
        <v>0</v>
      </c>
      <c r="Y13" s="5">
        <f t="shared" si="3"/>
        <v>-1.3900000000000023E-2</v>
      </c>
      <c r="Z13" s="5">
        <f t="shared" si="4"/>
        <v>0</v>
      </c>
      <c r="AA13" s="5">
        <f t="shared" si="5"/>
        <v>-6.5800000000000303E-3</v>
      </c>
      <c r="AB13" s="5">
        <f t="shared" si="6"/>
        <v>0</v>
      </c>
      <c r="AC13" s="5">
        <f t="shared" si="7"/>
        <v>-4.669999999999952E-3</v>
      </c>
    </row>
    <row r="14" spans="2:29" x14ac:dyDescent="0.25">
      <c r="B14" s="4">
        <v>41243</v>
      </c>
      <c r="C14" s="5">
        <v>3.1044820000000001E-2</v>
      </c>
      <c r="D14" s="5">
        <v>5.2089000000000003E-2</v>
      </c>
      <c r="E14" s="6">
        <v>5.9594000000000001E-2</v>
      </c>
      <c r="F14" s="6">
        <v>7.5393000000000002E-2</v>
      </c>
      <c r="G14" s="5">
        <v>4.7487000000000001E-2</v>
      </c>
      <c r="H14" s="5">
        <v>5.3059000000000002E-2</v>
      </c>
      <c r="J14" s="11">
        <f t="shared" si="8"/>
        <v>135.15706926174556</v>
      </c>
      <c r="K14" s="11">
        <f t="shared" si="9"/>
        <v>131.06845338703272</v>
      </c>
      <c r="L14" s="11">
        <f t="shared" si="10"/>
        <v>139.99897582045469</v>
      </c>
      <c r="M14" s="11">
        <f t="shared" si="11"/>
        <v>141.33940635604284</v>
      </c>
      <c r="N14" s="11">
        <f t="shared" si="12"/>
        <v>145.70350197525875</v>
      </c>
      <c r="O14" s="11">
        <f t="shared" si="13"/>
        <v>137.04684676876872</v>
      </c>
      <c r="P14" s="14"/>
      <c r="Q14" s="12">
        <f t="shared" si="14"/>
        <v>135.15706926174556</v>
      </c>
      <c r="R14" s="12">
        <f t="shared" si="15"/>
        <v>131.06845338703272</v>
      </c>
      <c r="S14" s="12">
        <f t="shared" si="16"/>
        <v>139.99897582045469</v>
      </c>
      <c r="T14" s="12">
        <f t="shared" si="17"/>
        <v>141.33940635604284</v>
      </c>
      <c r="U14" s="12">
        <f t="shared" si="18"/>
        <v>145.70350197525875</v>
      </c>
      <c r="V14" s="12">
        <f t="shared" si="19"/>
        <v>137.04684676876872</v>
      </c>
      <c r="W14" s="8"/>
      <c r="X14" s="5">
        <f t="shared" si="2"/>
        <v>0</v>
      </c>
      <c r="Y14" s="5">
        <f t="shared" si="3"/>
        <v>0</v>
      </c>
      <c r="Z14" s="5">
        <f t="shared" si="4"/>
        <v>0</v>
      </c>
      <c r="AA14" s="5">
        <f t="shared" si="5"/>
        <v>0</v>
      </c>
      <c r="AB14" s="5">
        <f t="shared" si="6"/>
        <v>0</v>
      </c>
      <c r="AC14" s="5">
        <f t="shared" si="7"/>
        <v>0</v>
      </c>
    </row>
    <row r="15" spans="2:29" x14ac:dyDescent="0.25">
      <c r="B15" s="4">
        <v>41274</v>
      </c>
      <c r="C15" s="5">
        <v>4.2419349000000002E-2</v>
      </c>
      <c r="D15" s="5">
        <v>1.0969E-2</v>
      </c>
      <c r="E15" s="6">
        <v>4.6649999999999999E-3</v>
      </c>
      <c r="F15" s="6">
        <v>3.7852999999999998E-2</v>
      </c>
      <c r="G15" s="5">
        <v>7.1159999999999999E-3</v>
      </c>
      <c r="H15" s="5">
        <v>2.4379999999999999E-2</v>
      </c>
      <c r="J15" s="11">
        <f t="shared" si="8"/>
        <v>140.89034415257672</v>
      </c>
      <c r="K15" s="11">
        <f t="shared" si="9"/>
        <v>132.50614325223509</v>
      </c>
      <c r="L15" s="11">
        <f t="shared" si="10"/>
        <v>140.6520710426571</v>
      </c>
      <c r="M15" s="11">
        <f t="shared" si="11"/>
        <v>146.68952690483812</v>
      </c>
      <c r="N15" s="11">
        <f t="shared" si="12"/>
        <v>146.74032809531468</v>
      </c>
      <c r="O15" s="11">
        <f t="shared" si="13"/>
        <v>140.38804889299132</v>
      </c>
      <c r="P15" s="14"/>
      <c r="Q15" s="12">
        <f t="shared" si="14"/>
        <v>140.89034415257672</v>
      </c>
      <c r="R15" s="12">
        <f t="shared" si="15"/>
        <v>132.50614325223509</v>
      </c>
      <c r="S15" s="12">
        <f t="shared" si="16"/>
        <v>140.6520710426571</v>
      </c>
      <c r="T15" s="12">
        <f t="shared" si="17"/>
        <v>146.68952690483812</v>
      </c>
      <c r="U15" s="12">
        <f t="shared" si="18"/>
        <v>146.74032809531468</v>
      </c>
      <c r="V15" s="12">
        <f t="shared" si="19"/>
        <v>140.38804889299132</v>
      </c>
      <c r="W15" s="8"/>
      <c r="X15" s="5">
        <f t="shared" si="2"/>
        <v>0</v>
      </c>
      <c r="Y15" s="5">
        <f t="shared" si="3"/>
        <v>0</v>
      </c>
      <c r="Z15" s="5">
        <f t="shared" si="4"/>
        <v>0</v>
      </c>
      <c r="AA15" s="5">
        <f t="shared" si="5"/>
        <v>0</v>
      </c>
      <c r="AB15" s="5">
        <f t="shared" si="6"/>
        <v>0</v>
      </c>
      <c r="AC15" s="5">
        <f t="shared" si="7"/>
        <v>0</v>
      </c>
    </row>
    <row r="16" spans="2:29" x14ac:dyDescent="0.25">
      <c r="B16" s="4">
        <v>41305</v>
      </c>
      <c r="C16" s="5">
        <v>-3.5655764E-2</v>
      </c>
      <c r="D16" s="5">
        <v>1.7876E-2</v>
      </c>
      <c r="E16" s="6">
        <v>1.0219999999999999E-3</v>
      </c>
      <c r="F16" s="6">
        <v>-1.8839999999999999E-2</v>
      </c>
      <c r="G16" s="5">
        <v>8.7539999999999996E-3</v>
      </c>
      <c r="H16" s="5">
        <v>-2.8129999999999999E-2</v>
      </c>
      <c r="J16" s="11">
        <f t="shared" si="8"/>
        <v>135.86679129159364</v>
      </c>
      <c r="K16" s="11">
        <f t="shared" si="9"/>
        <v>134.87482306901205</v>
      </c>
      <c r="L16" s="11">
        <f t="shared" si="10"/>
        <v>140.79581745926271</v>
      </c>
      <c r="M16" s="11">
        <f t="shared" si="11"/>
        <v>143.92589621795096</v>
      </c>
      <c r="N16" s="11">
        <f t="shared" si="12"/>
        <v>148.02489292746105</v>
      </c>
      <c r="O16" s="11">
        <f t="shared" si="13"/>
        <v>136.43893307763148</v>
      </c>
      <c r="P16" s="14"/>
      <c r="Q16" s="12">
        <f t="shared" si="14"/>
        <v>140.89034415257672</v>
      </c>
      <c r="R16" s="12">
        <f t="shared" si="15"/>
        <v>134.87482306901205</v>
      </c>
      <c r="S16" s="12">
        <f t="shared" si="16"/>
        <v>140.79581745926271</v>
      </c>
      <c r="T16" s="12">
        <f t="shared" si="17"/>
        <v>146.68952690483812</v>
      </c>
      <c r="U16" s="12">
        <f t="shared" si="18"/>
        <v>148.02489292746105</v>
      </c>
      <c r="V16" s="12">
        <f t="shared" si="19"/>
        <v>140.38804889299132</v>
      </c>
      <c r="W16" s="8"/>
      <c r="X16" s="5">
        <f t="shared" si="2"/>
        <v>-3.5655764000000145E-2</v>
      </c>
      <c r="Y16" s="5">
        <f t="shared" si="3"/>
        <v>0</v>
      </c>
      <c r="Z16" s="5">
        <f t="shared" si="4"/>
        <v>0</v>
      </c>
      <c r="AA16" s="5">
        <f t="shared" si="5"/>
        <v>-1.8840000000000079E-2</v>
      </c>
      <c r="AB16" s="5">
        <f t="shared" si="6"/>
        <v>0</v>
      </c>
      <c r="AC16" s="5">
        <f t="shared" si="7"/>
        <v>-2.8129999999999988E-2</v>
      </c>
    </row>
    <row r="17" spans="2:29" x14ac:dyDescent="0.25">
      <c r="B17" s="4">
        <v>41333</v>
      </c>
      <c r="C17" s="5">
        <v>-2.7452154999999999E-2</v>
      </c>
      <c r="D17" s="5">
        <v>-5.7619999999999998E-2</v>
      </c>
      <c r="E17" s="6">
        <v>-4.2900000000000004E-3</v>
      </c>
      <c r="F17" s="6">
        <v>-7.714E-2</v>
      </c>
      <c r="G17" s="5">
        <v>-5.3560000000000003E-2</v>
      </c>
      <c r="H17" s="5">
        <v>-0.10614</v>
      </c>
      <c r="J17" s="11">
        <f t="shared" si="8"/>
        <v>132.13695507770416</v>
      </c>
      <c r="K17" s="11">
        <f t="shared" si="9"/>
        <v>127.10333576377558</v>
      </c>
      <c r="L17" s="11">
        <f t="shared" si="10"/>
        <v>140.19180340236247</v>
      </c>
      <c r="M17" s="11">
        <f t="shared" si="11"/>
        <v>132.82345258369824</v>
      </c>
      <c r="N17" s="11">
        <f t="shared" si="12"/>
        <v>140.09667966226624</v>
      </c>
      <c r="O17" s="11">
        <f t="shared" si="13"/>
        <v>121.95730472077167</v>
      </c>
      <c r="P17" s="14"/>
      <c r="Q17" s="12">
        <f t="shared" si="14"/>
        <v>140.89034415257672</v>
      </c>
      <c r="R17" s="12">
        <f t="shared" si="15"/>
        <v>134.87482306901205</v>
      </c>
      <c r="S17" s="12">
        <f t="shared" si="16"/>
        <v>140.79581745926271</v>
      </c>
      <c r="T17" s="12">
        <f t="shared" si="17"/>
        <v>146.68952690483812</v>
      </c>
      <c r="U17" s="12">
        <f t="shared" si="18"/>
        <v>148.02489292746105</v>
      </c>
      <c r="V17" s="12">
        <f t="shared" si="19"/>
        <v>140.38804889299132</v>
      </c>
      <c r="W17" s="8"/>
      <c r="X17" s="5">
        <f t="shared" si="2"/>
        <v>-6.2129091440028761E-2</v>
      </c>
      <c r="Y17" s="5">
        <f t="shared" si="3"/>
        <v>-5.7620000000000005E-2</v>
      </c>
      <c r="Z17" s="5">
        <f t="shared" si="4"/>
        <v>-4.290000000000016E-3</v>
      </c>
      <c r="AA17" s="5">
        <f t="shared" si="5"/>
        <v>-9.4526682399999951E-2</v>
      </c>
      <c r="AB17" s="5">
        <f t="shared" si="6"/>
        <v>-5.3559999999999941E-2</v>
      </c>
      <c r="AC17" s="5">
        <f t="shared" si="7"/>
        <v>-0.13128428179999996</v>
      </c>
    </row>
    <row r="18" spans="2:29" x14ac:dyDescent="0.25">
      <c r="B18" s="4">
        <v>41364</v>
      </c>
      <c r="C18" s="5">
        <v>3.4752408999999998E-2</v>
      </c>
      <c r="D18" s="5">
        <v>-3.8400000000000001E-3</v>
      </c>
      <c r="E18" s="6">
        <v>1.7878000000000002E-2</v>
      </c>
      <c r="F18" s="6">
        <v>-1.711E-2</v>
      </c>
      <c r="G18" s="5">
        <v>-2.2509999999999999E-2</v>
      </c>
      <c r="H18" s="5">
        <v>-3.9449999999999999E-2</v>
      </c>
      <c r="J18" s="11">
        <f t="shared" si="8"/>
        <v>136.72903258457916</v>
      </c>
      <c r="K18" s="11">
        <f t="shared" si="9"/>
        <v>126.61525895444268</v>
      </c>
      <c r="L18" s="11">
        <f t="shared" si="10"/>
        <v>142.69815246358991</v>
      </c>
      <c r="M18" s="11">
        <f t="shared" si="11"/>
        <v>130.55084330999117</v>
      </c>
      <c r="N18" s="11">
        <f t="shared" si="12"/>
        <v>136.94310340306862</v>
      </c>
      <c r="O18" s="11">
        <f t="shared" si="13"/>
        <v>117.14608904953724</v>
      </c>
      <c r="P18" s="14"/>
      <c r="Q18" s="12">
        <f t="shared" si="14"/>
        <v>140.89034415257672</v>
      </c>
      <c r="R18" s="12">
        <f t="shared" si="15"/>
        <v>134.87482306901205</v>
      </c>
      <c r="S18" s="12">
        <f t="shared" si="16"/>
        <v>142.69815246358991</v>
      </c>
      <c r="T18" s="12">
        <f t="shared" si="17"/>
        <v>146.68952690483812</v>
      </c>
      <c r="U18" s="12">
        <f t="shared" si="18"/>
        <v>148.02489292746105</v>
      </c>
      <c r="V18" s="12">
        <f t="shared" si="19"/>
        <v>140.38804889299132</v>
      </c>
      <c r="W18" s="8"/>
      <c r="X18" s="5">
        <f t="shared" si="2"/>
        <v>-2.9535818036551031E-2</v>
      </c>
      <c r="Y18" s="5">
        <f t="shared" si="3"/>
        <v>-6.1238739200000003E-2</v>
      </c>
      <c r="Z18" s="5">
        <f t="shared" si="4"/>
        <v>0</v>
      </c>
      <c r="AA18" s="5">
        <f t="shared" si="5"/>
        <v>-0.11001933086413596</v>
      </c>
      <c r="AB18" s="5">
        <f t="shared" si="6"/>
        <v>-7.4864364399999994E-2</v>
      </c>
      <c r="AC18" s="5">
        <f t="shared" si="7"/>
        <v>-0.16555511688298996</v>
      </c>
    </row>
    <row r="19" spans="2:29" x14ac:dyDescent="0.25">
      <c r="B19" s="4">
        <v>41394</v>
      </c>
      <c r="C19" s="5">
        <v>5.8622766E-2</v>
      </c>
      <c r="D19" s="5">
        <v>4.8046999999999999E-2</v>
      </c>
      <c r="E19" s="6">
        <v>4.3359999999999996E-3</v>
      </c>
      <c r="F19" s="6">
        <v>2.7914999999999999E-2</v>
      </c>
      <c r="G19" s="5">
        <v>1.0017E-2</v>
      </c>
      <c r="H19" s="5">
        <v>3.8667E-2</v>
      </c>
      <c r="J19" s="11">
        <f t="shared" si="8"/>
        <v>144.74446666719132</v>
      </c>
      <c r="K19" s="11">
        <f t="shared" si="9"/>
        <v>132.69874230142679</v>
      </c>
      <c r="L19" s="11">
        <f t="shared" si="10"/>
        <v>143.31689165267201</v>
      </c>
      <c r="M19" s="11">
        <f t="shared" si="11"/>
        <v>134.19517010098957</v>
      </c>
      <c r="N19" s="11">
        <f t="shared" si="12"/>
        <v>138.31486246985716</v>
      </c>
      <c r="O19" s="11">
        <f t="shared" si="13"/>
        <v>121.6757768748157</v>
      </c>
      <c r="P19" s="14"/>
      <c r="Q19" s="12">
        <f t="shared" si="14"/>
        <v>144.74446666719132</v>
      </c>
      <c r="R19" s="12">
        <f t="shared" si="15"/>
        <v>134.87482306901205</v>
      </c>
      <c r="S19" s="12">
        <f t="shared" si="16"/>
        <v>143.31689165267201</v>
      </c>
      <c r="T19" s="12">
        <f t="shared" si="17"/>
        <v>146.68952690483812</v>
      </c>
      <c r="U19" s="12">
        <f t="shared" si="18"/>
        <v>148.02489292746105</v>
      </c>
      <c r="V19" s="12">
        <f t="shared" si="19"/>
        <v>140.38804889299132</v>
      </c>
      <c r="W19" s="8"/>
      <c r="X19" s="5">
        <f t="shared" si="2"/>
        <v>0</v>
      </c>
      <c r="Y19" s="5">
        <f t="shared" si="3"/>
        <v>-1.6134076902342365E-2</v>
      </c>
      <c r="Z19" s="5">
        <f t="shared" si="4"/>
        <v>0</v>
      </c>
      <c r="AA19" s="5">
        <f t="shared" si="5"/>
        <v>-8.5175520485208267E-2</v>
      </c>
      <c r="AB19" s="5">
        <f t="shared" si="6"/>
        <v>-6.5597280738194819E-2</v>
      </c>
      <c r="AC19" s="5">
        <f t="shared" si="7"/>
        <v>-0.13328963658750448</v>
      </c>
    </row>
    <row r="20" spans="2:29" x14ac:dyDescent="0.25">
      <c r="B20" s="4">
        <v>41425</v>
      </c>
      <c r="C20" s="5">
        <v>8.6520739999999999E-2</v>
      </c>
      <c r="D20" s="5">
        <v>1.4862E-2</v>
      </c>
      <c r="E20" s="6">
        <v>0.132631</v>
      </c>
      <c r="F20" s="6">
        <v>1.2939000000000001E-2</v>
      </c>
      <c r="G20" s="5">
        <v>-4.8599999999999997E-3</v>
      </c>
      <c r="H20" s="5">
        <v>-1.8280000000000001E-2</v>
      </c>
      <c r="J20" s="11">
        <f t="shared" si="8"/>
        <v>157.26786503414206</v>
      </c>
      <c r="K20" s="11">
        <f t="shared" si="9"/>
        <v>134.67091100951058</v>
      </c>
      <c r="L20" s="11">
        <f t="shared" si="10"/>
        <v>162.32515430945756</v>
      </c>
      <c r="M20" s="11">
        <f t="shared" si="11"/>
        <v>135.93152140692629</v>
      </c>
      <c r="N20" s="11">
        <f t="shared" si="12"/>
        <v>137.64265223825365</v>
      </c>
      <c r="O20" s="11">
        <f t="shared" si="13"/>
        <v>119.45154367354407</v>
      </c>
      <c r="P20" s="14"/>
      <c r="Q20" s="12">
        <f t="shared" si="14"/>
        <v>157.26786503414206</v>
      </c>
      <c r="R20" s="12">
        <f t="shared" si="15"/>
        <v>134.87482306901205</v>
      </c>
      <c r="S20" s="12">
        <f t="shared" si="16"/>
        <v>162.32515430945756</v>
      </c>
      <c r="T20" s="12">
        <f t="shared" si="17"/>
        <v>146.68952690483812</v>
      </c>
      <c r="U20" s="12">
        <f t="shared" si="18"/>
        <v>148.02489292746105</v>
      </c>
      <c r="V20" s="12">
        <f t="shared" si="19"/>
        <v>140.38804889299132</v>
      </c>
      <c r="W20" s="8"/>
      <c r="X20" s="5">
        <f t="shared" si="2"/>
        <v>0</v>
      </c>
      <c r="Y20" s="5">
        <f t="shared" si="3"/>
        <v>-1.5118615532651036E-3</v>
      </c>
      <c r="Z20" s="5">
        <f t="shared" si="4"/>
        <v>0</v>
      </c>
      <c r="AA20" s="5">
        <f t="shared" si="5"/>
        <v>-7.3338606544766205E-2</v>
      </c>
      <c r="AB20" s="5">
        <f t="shared" si="6"/>
        <v>-7.0138477953807232E-2</v>
      </c>
      <c r="AC20" s="5">
        <f t="shared" si="7"/>
        <v>-0.14913310203068486</v>
      </c>
    </row>
    <row r="21" spans="2:29" x14ac:dyDescent="0.25">
      <c r="B21" s="4">
        <v>41455</v>
      </c>
      <c r="C21" s="5">
        <v>-4.3872161E-2</v>
      </c>
      <c r="D21" s="5">
        <v>-2.776E-2</v>
      </c>
      <c r="E21" s="6">
        <v>-4.0410000000000001E-2</v>
      </c>
      <c r="F21" s="6">
        <v>-6.0380000000000003E-2</v>
      </c>
      <c r="G21" s="5">
        <v>6.5979999999999997E-3</v>
      </c>
      <c r="H21" s="5">
        <v>-6.7080000000000001E-2</v>
      </c>
      <c r="J21" s="11">
        <f t="shared" si="8"/>
        <v>150.36818393923789</v>
      </c>
      <c r="K21" s="11">
        <f t="shared" si="9"/>
        <v>130.93244651988655</v>
      </c>
      <c r="L21" s="11">
        <f t="shared" si="10"/>
        <v>155.76559482381236</v>
      </c>
      <c r="M21" s="11">
        <f t="shared" si="11"/>
        <v>127.72397614437608</v>
      </c>
      <c r="N21" s="11">
        <f t="shared" si="12"/>
        <v>138.55081845772165</v>
      </c>
      <c r="O21" s="11">
        <f t="shared" si="13"/>
        <v>111.43873412392273</v>
      </c>
      <c r="P21" s="14"/>
      <c r="Q21" s="12">
        <f t="shared" si="14"/>
        <v>157.26786503414206</v>
      </c>
      <c r="R21" s="12">
        <f t="shared" si="15"/>
        <v>134.87482306901205</v>
      </c>
      <c r="S21" s="12">
        <f t="shared" si="16"/>
        <v>162.32515430945756</v>
      </c>
      <c r="T21" s="12">
        <f t="shared" si="17"/>
        <v>146.68952690483812</v>
      </c>
      <c r="U21" s="12">
        <f t="shared" si="18"/>
        <v>148.02489292746105</v>
      </c>
      <c r="V21" s="12">
        <f t="shared" si="19"/>
        <v>140.38804889299132</v>
      </c>
      <c r="W21" s="8"/>
      <c r="X21" s="5">
        <f t="shared" si="2"/>
        <v>-4.3872161000000132E-2</v>
      </c>
      <c r="Y21" s="5">
        <f t="shared" si="3"/>
        <v>-2.9229892276546598E-2</v>
      </c>
      <c r="Z21" s="5">
        <f t="shared" si="4"/>
        <v>-4.0410000000000057E-2</v>
      </c>
      <c r="AA21" s="5">
        <f t="shared" si="5"/>
        <v>-0.12929042148159331</v>
      </c>
      <c r="AB21" s="5">
        <f t="shared" si="6"/>
        <v>-6.4003251631346458E-2</v>
      </c>
      <c r="AC21" s="5">
        <f t="shared" si="7"/>
        <v>-0.20620925354646658</v>
      </c>
    </row>
    <row r="22" spans="2:29" x14ac:dyDescent="0.25">
      <c r="B22" s="4">
        <v>41486</v>
      </c>
      <c r="C22" s="5">
        <v>-2.1075299999999999E-4</v>
      </c>
      <c r="D22" s="5">
        <v>-1.7090000000000001E-2</v>
      </c>
      <c r="E22" s="6">
        <v>-2.913E-2</v>
      </c>
      <c r="F22" s="6">
        <v>-5.2630000000000003E-2</v>
      </c>
      <c r="G22" s="5">
        <v>-1.6250000000000001E-2</v>
      </c>
      <c r="H22" s="5">
        <v>-6.812E-2</v>
      </c>
      <c r="J22" s="11">
        <f t="shared" si="8"/>
        <v>150.33649339336816</v>
      </c>
      <c r="K22" s="11">
        <f t="shared" si="9"/>
        <v>128.69481100886168</v>
      </c>
      <c r="L22" s="11">
        <f t="shared" si="10"/>
        <v>151.22814304659471</v>
      </c>
      <c r="M22" s="11">
        <f t="shared" si="11"/>
        <v>121.00186327989758</v>
      </c>
      <c r="N22" s="11">
        <f t="shared" si="12"/>
        <v>136.29936765778368</v>
      </c>
      <c r="O22" s="11">
        <f t="shared" si="13"/>
        <v>103.84752755540111</v>
      </c>
      <c r="P22" s="14"/>
      <c r="Q22" s="12">
        <f t="shared" si="14"/>
        <v>157.26786503414206</v>
      </c>
      <c r="R22" s="12">
        <f t="shared" si="15"/>
        <v>134.87482306901205</v>
      </c>
      <c r="S22" s="12">
        <f t="shared" si="16"/>
        <v>162.32515430945756</v>
      </c>
      <c r="T22" s="12">
        <f t="shared" si="17"/>
        <v>146.68952690483812</v>
      </c>
      <c r="U22" s="12">
        <f t="shared" si="18"/>
        <v>148.02489292746105</v>
      </c>
      <c r="V22" s="12">
        <f t="shared" si="19"/>
        <v>140.38804889299132</v>
      </c>
      <c r="W22" s="8"/>
      <c r="X22" s="5">
        <f t="shared" si="2"/>
        <v>-4.4073667810452855E-2</v>
      </c>
      <c r="Y22" s="5">
        <f t="shared" si="3"/>
        <v>-4.5820353417540538E-2</v>
      </c>
      <c r="Z22" s="5">
        <f t="shared" si="4"/>
        <v>-6.8362856700000085E-2</v>
      </c>
      <c r="AA22" s="5">
        <f t="shared" si="5"/>
        <v>-0.17511586659901701</v>
      </c>
      <c r="AB22" s="5">
        <f t="shared" si="6"/>
        <v>-7.9213198792337014E-2</v>
      </c>
      <c r="AC22" s="5">
        <f t="shared" si="7"/>
        <v>-0.26028227919488123</v>
      </c>
    </row>
    <row r="23" spans="2:29" x14ac:dyDescent="0.25">
      <c r="B23" s="4">
        <v>41517</v>
      </c>
      <c r="C23" s="5">
        <v>-3.8716997000000003E-2</v>
      </c>
      <c r="D23" s="5">
        <v>-4.811E-2</v>
      </c>
      <c r="E23" s="6">
        <v>-3.5860000000000003E-2</v>
      </c>
      <c r="F23" s="6">
        <v>-3.7650000000000003E-2</v>
      </c>
      <c r="G23" s="5">
        <v>-2.18E-2</v>
      </c>
      <c r="H23" s="5">
        <v>-2.283E-2</v>
      </c>
      <c r="J23" s="11">
        <f t="shared" si="8"/>
        <v>144.5159158296666</v>
      </c>
      <c r="K23" s="11">
        <f t="shared" si="9"/>
        <v>122.50330365122534</v>
      </c>
      <c r="L23" s="11">
        <f t="shared" si="10"/>
        <v>145.80510183694383</v>
      </c>
      <c r="M23" s="11">
        <f t="shared" si="11"/>
        <v>116.44614312740944</v>
      </c>
      <c r="N23" s="11">
        <f t="shared" si="12"/>
        <v>133.32804144284398</v>
      </c>
      <c r="O23" s="11">
        <f t="shared" si="13"/>
        <v>101.4766885013113</v>
      </c>
      <c r="P23" s="14"/>
      <c r="Q23" s="12">
        <f t="shared" si="14"/>
        <v>157.26786503414206</v>
      </c>
      <c r="R23" s="12">
        <f t="shared" si="15"/>
        <v>134.87482306901205</v>
      </c>
      <c r="S23" s="12">
        <f t="shared" si="16"/>
        <v>162.32515430945756</v>
      </c>
      <c r="T23" s="12">
        <f t="shared" si="17"/>
        <v>146.68952690483812</v>
      </c>
      <c r="U23" s="12">
        <f t="shared" si="18"/>
        <v>148.02489292746105</v>
      </c>
      <c r="V23" s="12">
        <f t="shared" si="19"/>
        <v>140.38804889299132</v>
      </c>
      <c r="W23" s="8"/>
      <c r="X23" s="5">
        <f t="shared" si="2"/>
        <v>-8.1084264746056567E-2</v>
      </c>
      <c r="Y23" s="5">
        <f t="shared" si="3"/>
        <v>-9.1725936214622661E-2</v>
      </c>
      <c r="Z23" s="5">
        <f t="shared" si="4"/>
        <v>-0.10177136465873804</v>
      </c>
      <c r="AA23" s="5">
        <f t="shared" si="5"/>
        <v>-0.20617275422156389</v>
      </c>
      <c r="AB23" s="5">
        <f t="shared" si="6"/>
        <v>-9.9286351058664124E-2</v>
      </c>
      <c r="AC23" s="5">
        <f t="shared" si="7"/>
        <v>-0.27717003476086211</v>
      </c>
    </row>
    <row r="24" spans="2:29" x14ac:dyDescent="0.25">
      <c r="B24" s="4">
        <v>41547</v>
      </c>
      <c r="C24" s="5">
        <v>6.3978831E-2</v>
      </c>
      <c r="D24" s="5">
        <v>5.237E-2</v>
      </c>
      <c r="E24" s="6">
        <v>0.102552</v>
      </c>
      <c r="F24" s="6">
        <v>6.2060999999999998E-2</v>
      </c>
      <c r="G24" s="5">
        <v>4.3546000000000001E-2</v>
      </c>
      <c r="H24" s="5">
        <v>4.8335999999999997E-2</v>
      </c>
      <c r="J24" s="11">
        <f t="shared" si="8"/>
        <v>153.76187518534306</v>
      </c>
      <c r="K24" s="11">
        <f t="shared" si="9"/>
        <v>128.91880166344001</v>
      </c>
      <c r="L24" s="11">
        <f t="shared" si="10"/>
        <v>160.7577066405261</v>
      </c>
      <c r="M24" s="11">
        <f t="shared" si="11"/>
        <v>123.67290721603959</v>
      </c>
      <c r="N24" s="11">
        <f t="shared" si="12"/>
        <v>139.13394433551409</v>
      </c>
      <c r="O24" s="11">
        <f t="shared" si="13"/>
        <v>106.38166571671067</v>
      </c>
      <c r="P24" s="14"/>
      <c r="Q24" s="12">
        <f t="shared" si="14"/>
        <v>157.26786503414206</v>
      </c>
      <c r="R24" s="12">
        <f t="shared" si="15"/>
        <v>134.87482306901205</v>
      </c>
      <c r="S24" s="12">
        <f t="shared" si="16"/>
        <v>162.32515430945756</v>
      </c>
      <c r="T24" s="12">
        <f t="shared" si="17"/>
        <v>146.68952690483812</v>
      </c>
      <c r="U24" s="12">
        <f t="shared" si="18"/>
        <v>148.02489292746105</v>
      </c>
      <c r="V24" s="12">
        <f t="shared" si="19"/>
        <v>140.38804889299132</v>
      </c>
      <c r="W24" s="8"/>
      <c r="X24" s="5">
        <f t="shared" si="2"/>
        <v>-2.2293110217003753E-2</v>
      </c>
      <c r="Y24" s="5">
        <f t="shared" si="3"/>
        <v>-4.4159623494182454E-2</v>
      </c>
      <c r="Z24" s="5">
        <f t="shared" si="4"/>
        <v>-9.6562216472209084E-3</v>
      </c>
      <c r="AA24" s="5">
        <f t="shared" si="5"/>
        <v>-0.15690704152130841</v>
      </c>
      <c r="AB24" s="5">
        <f t="shared" si="6"/>
        <v>-6.0063874501864567E-2</v>
      </c>
      <c r="AC24" s="5">
        <f t="shared" si="7"/>
        <v>-0.2422313255610633</v>
      </c>
    </row>
    <row r="25" spans="2:29" x14ac:dyDescent="0.25">
      <c r="B25" s="4">
        <v>41578</v>
      </c>
      <c r="C25" s="5">
        <v>2.6764802000000001E-2</v>
      </c>
      <c r="D25" s="5">
        <v>9.7740999999999995E-2</v>
      </c>
      <c r="E25" s="6">
        <v>0.13970099999999999</v>
      </c>
      <c r="F25" s="6">
        <v>8.3323999999999995E-2</v>
      </c>
      <c r="G25" s="5">
        <v>2.8979999999999999E-2</v>
      </c>
      <c r="H25" s="5">
        <v>9.8877999999999994E-2</v>
      </c>
      <c r="J25" s="11">
        <f t="shared" si="8"/>
        <v>157.87728132982747</v>
      </c>
      <c r="K25" s="11">
        <f t="shared" si="9"/>
        <v>141.51945425682629</v>
      </c>
      <c r="L25" s="11">
        <f t="shared" si="10"/>
        <v>183.21571901591423</v>
      </c>
      <c r="M25" s="11">
        <f t="shared" si="11"/>
        <v>133.97782853690887</v>
      </c>
      <c r="N25" s="11">
        <f t="shared" si="12"/>
        <v>143.16604604235729</v>
      </c>
      <c r="O25" s="11">
        <f t="shared" si="13"/>
        <v>116.90047205944759</v>
      </c>
      <c r="P25" s="14"/>
      <c r="Q25" s="12">
        <f t="shared" si="14"/>
        <v>157.87728132982747</v>
      </c>
      <c r="R25" s="12">
        <f t="shared" si="15"/>
        <v>141.51945425682629</v>
      </c>
      <c r="S25" s="12">
        <f t="shared" si="16"/>
        <v>183.21571901591423</v>
      </c>
      <c r="T25" s="12">
        <f t="shared" si="17"/>
        <v>146.68952690483812</v>
      </c>
      <c r="U25" s="12">
        <f t="shared" si="18"/>
        <v>148.02489292746105</v>
      </c>
      <c r="V25" s="12">
        <f t="shared" si="19"/>
        <v>140.38804889299132</v>
      </c>
      <c r="W25" s="8"/>
      <c r="X25" s="5">
        <f t="shared" si="2"/>
        <v>0</v>
      </c>
      <c r="Y25" s="5">
        <f t="shared" si="3"/>
        <v>0</v>
      </c>
      <c r="Z25" s="5">
        <f t="shared" si="4"/>
        <v>0</v>
      </c>
      <c r="AA25" s="5">
        <f t="shared" si="5"/>
        <v>-8.6657163849029994E-2</v>
      </c>
      <c r="AB25" s="5">
        <f t="shared" si="6"/>
        <v>-3.2824525584928543E-2</v>
      </c>
      <c r="AC25" s="5">
        <f t="shared" si="7"/>
        <v>-0.16730467456989007</v>
      </c>
    </row>
    <row r="26" spans="2:29" x14ac:dyDescent="0.25">
      <c r="B26" s="4">
        <v>41608</v>
      </c>
      <c r="C26" s="5">
        <v>-2.8582316999999999E-2</v>
      </c>
      <c r="D26" s="5">
        <v>-1.4489999999999999E-2</v>
      </c>
      <c r="E26" s="6">
        <v>3.8630999999999999E-2</v>
      </c>
      <c r="F26" s="6">
        <v>2.9607000000000001E-2</v>
      </c>
      <c r="G26" s="5">
        <v>4.2049999999999997E-2</v>
      </c>
      <c r="H26" s="5">
        <v>4.7183999999999997E-2</v>
      </c>
      <c r="J26" s="11">
        <f t="shared" si="8"/>
        <v>153.36478282776017</v>
      </c>
      <c r="K26" s="11">
        <f t="shared" si="9"/>
        <v>139.46883736464488</v>
      </c>
      <c r="L26" s="11">
        <f t="shared" si="10"/>
        <v>190.29352545721804</v>
      </c>
      <c r="M26" s="11">
        <f t="shared" si="11"/>
        <v>137.94451010640114</v>
      </c>
      <c r="N26" s="11">
        <f t="shared" si="12"/>
        <v>149.1861782784384</v>
      </c>
      <c r="O26" s="11">
        <f t="shared" si="13"/>
        <v>122.41630393310055</v>
      </c>
      <c r="P26" s="14"/>
      <c r="Q26" s="12">
        <f t="shared" si="14"/>
        <v>157.87728132982747</v>
      </c>
      <c r="R26" s="12">
        <f t="shared" si="15"/>
        <v>141.51945425682629</v>
      </c>
      <c r="S26" s="12">
        <f t="shared" si="16"/>
        <v>190.29352545721804</v>
      </c>
      <c r="T26" s="12">
        <f t="shared" si="17"/>
        <v>146.68952690483812</v>
      </c>
      <c r="U26" s="12">
        <f t="shared" si="18"/>
        <v>149.1861782784384</v>
      </c>
      <c r="V26" s="12">
        <f t="shared" si="19"/>
        <v>140.38804889299132</v>
      </c>
      <c r="W26" s="8"/>
      <c r="X26" s="5">
        <f t="shared" si="2"/>
        <v>-2.8582316999999913E-2</v>
      </c>
      <c r="Y26" s="5">
        <f t="shared" si="3"/>
        <v>-1.4490000000000003E-2</v>
      </c>
      <c r="Z26" s="5">
        <f t="shared" si="4"/>
        <v>0</v>
      </c>
      <c r="AA26" s="5">
        <f t="shared" si="5"/>
        <v>-5.9615822499108129E-2</v>
      </c>
      <c r="AB26" s="5">
        <f t="shared" si="6"/>
        <v>0</v>
      </c>
      <c r="AC26" s="5">
        <f t="shared" si="7"/>
        <v>-0.12801477833479591</v>
      </c>
    </row>
    <row r="27" spans="2:29" x14ac:dyDescent="0.25">
      <c r="B27" s="4">
        <v>41639</v>
      </c>
      <c r="C27" s="5">
        <v>5.0471250000000002E-2</v>
      </c>
      <c r="D27" s="5">
        <v>2.4993999999999999E-2</v>
      </c>
      <c r="E27" s="6">
        <v>4.9154000000000003E-2</v>
      </c>
      <c r="F27" s="6">
        <v>4.9813999999999997E-2</v>
      </c>
      <c r="G27" s="5">
        <v>5.9427000000000001E-2</v>
      </c>
      <c r="H27" s="5">
        <v>7.2914999999999994E-2</v>
      </c>
      <c r="J27" s="11">
        <f t="shared" si="8"/>
        <v>161.10529512305575</v>
      </c>
      <c r="K27" s="11">
        <f t="shared" si="9"/>
        <v>142.95472148573683</v>
      </c>
      <c r="L27" s="11">
        <f t="shared" si="10"/>
        <v>199.64721340754213</v>
      </c>
      <c r="M27" s="11">
        <f t="shared" si="11"/>
        <v>144.81607793284141</v>
      </c>
      <c r="N27" s="11">
        <f t="shared" si="12"/>
        <v>158.05186529499116</v>
      </c>
      <c r="O27" s="11">
        <f t="shared" si="13"/>
        <v>131.34228873438258</v>
      </c>
      <c r="P27" s="14"/>
      <c r="Q27" s="12">
        <f t="shared" si="14"/>
        <v>161.10529512305575</v>
      </c>
      <c r="R27" s="12">
        <f t="shared" si="15"/>
        <v>142.95472148573683</v>
      </c>
      <c r="S27" s="12">
        <f t="shared" si="16"/>
        <v>199.64721340754213</v>
      </c>
      <c r="T27" s="12">
        <f t="shared" si="17"/>
        <v>146.68952690483812</v>
      </c>
      <c r="U27" s="12">
        <f t="shared" si="18"/>
        <v>158.05186529499116</v>
      </c>
      <c r="V27" s="12">
        <f t="shared" si="19"/>
        <v>140.38804889299132</v>
      </c>
      <c r="W27" s="8"/>
      <c r="X27" s="5">
        <f t="shared" si="2"/>
        <v>0</v>
      </c>
      <c r="Y27" s="5">
        <f t="shared" si="3"/>
        <v>0</v>
      </c>
      <c r="Z27" s="5">
        <f t="shared" si="4"/>
        <v>0</v>
      </c>
      <c r="AA27" s="5">
        <f t="shared" si="5"/>
        <v>-1.2771525081078705E-2</v>
      </c>
      <c r="AB27" s="5">
        <f t="shared" si="6"/>
        <v>0</v>
      </c>
      <c r="AC27" s="5">
        <f t="shared" si="7"/>
        <v>-6.4433975897077556E-2</v>
      </c>
    </row>
    <row r="28" spans="2:29" x14ac:dyDescent="0.25">
      <c r="B28" s="4">
        <v>41670</v>
      </c>
      <c r="C28" s="5">
        <v>-8.5379329999999993E-3</v>
      </c>
      <c r="D28" s="5">
        <v>-3.9390000000000001E-2</v>
      </c>
      <c r="E28" s="6">
        <v>-7.2399999999999999E-3</v>
      </c>
      <c r="F28" s="6">
        <v>-5.5840000000000001E-2</v>
      </c>
      <c r="G28" s="5">
        <v>-1.719E-2</v>
      </c>
      <c r="H28" s="5">
        <v>-4.5249999999999999E-2</v>
      </c>
      <c r="J28" s="11">
        <f t="shared" si="8"/>
        <v>159.72978890734987</v>
      </c>
      <c r="K28" s="11">
        <f t="shared" si="9"/>
        <v>137.32373500641364</v>
      </c>
      <c r="L28" s="11">
        <f t="shared" si="10"/>
        <v>198.20176758247152</v>
      </c>
      <c r="M28" s="11">
        <f t="shared" si="11"/>
        <v>136.72954814107155</v>
      </c>
      <c r="N28" s="11">
        <f t="shared" si="12"/>
        <v>155.33495373057025</v>
      </c>
      <c r="O28" s="11">
        <f t="shared" si="13"/>
        <v>125.39905016915176</v>
      </c>
      <c r="P28" s="14"/>
      <c r="Q28" s="12">
        <f t="shared" si="14"/>
        <v>161.10529512305575</v>
      </c>
      <c r="R28" s="12">
        <f t="shared" si="15"/>
        <v>142.95472148573683</v>
      </c>
      <c r="S28" s="12">
        <f t="shared" si="16"/>
        <v>199.64721340754213</v>
      </c>
      <c r="T28" s="12">
        <f t="shared" si="17"/>
        <v>146.68952690483812</v>
      </c>
      <c r="U28" s="12">
        <f t="shared" si="18"/>
        <v>158.05186529499116</v>
      </c>
      <c r="V28" s="12">
        <f t="shared" si="19"/>
        <v>140.38804889299132</v>
      </c>
      <c r="W28" s="8"/>
      <c r="X28" s="5">
        <f t="shared" si="2"/>
        <v>-8.5379330000000531E-3</v>
      </c>
      <c r="Y28" s="5">
        <f t="shared" si="3"/>
        <v>-3.9390000000000036E-2</v>
      </c>
      <c r="Z28" s="5">
        <f t="shared" si="4"/>
        <v>-7.2400000000000242E-3</v>
      </c>
      <c r="AA28" s="5">
        <f t="shared" si="5"/>
        <v>-6.7898363120551308E-2</v>
      </c>
      <c r="AB28" s="5">
        <f t="shared" si="6"/>
        <v>-1.7190000000000039E-2</v>
      </c>
      <c r="AC28" s="5">
        <f t="shared" si="7"/>
        <v>-0.10676833848773482</v>
      </c>
    </row>
    <row r="29" spans="2:29" x14ac:dyDescent="0.25">
      <c r="B29" s="4">
        <v>41698</v>
      </c>
      <c r="C29" s="5">
        <v>4.8695148000000001E-2</v>
      </c>
      <c r="D29" s="5">
        <v>2.9295999999999999E-2</v>
      </c>
      <c r="E29" s="6">
        <v>8.1328999999999999E-2</v>
      </c>
      <c r="F29" s="6">
        <v>2.8767000000000001E-2</v>
      </c>
      <c r="G29" s="5">
        <v>3.5270000000000003E-2</v>
      </c>
      <c r="H29" s="5">
        <v>4.4255999999999997E-2</v>
      </c>
      <c r="J29" s="11">
        <f t="shared" si="8"/>
        <v>167.50785461820203</v>
      </c>
      <c r="K29" s="11">
        <f t="shared" si="9"/>
        <v>141.34677114716155</v>
      </c>
      <c r="L29" s="11">
        <f t="shared" si="10"/>
        <v>214.32131913818634</v>
      </c>
      <c r="M29" s="11">
        <f t="shared" si="11"/>
        <v>140.66284705244576</v>
      </c>
      <c r="N29" s="11">
        <f t="shared" si="12"/>
        <v>160.81361754864744</v>
      </c>
      <c r="O29" s="11">
        <f t="shared" si="13"/>
        <v>130.94871053343775</v>
      </c>
      <c r="P29" s="14"/>
      <c r="Q29" s="12">
        <f t="shared" si="14"/>
        <v>167.50785461820203</v>
      </c>
      <c r="R29" s="12">
        <f t="shared" si="15"/>
        <v>142.95472148573683</v>
      </c>
      <c r="S29" s="12">
        <f t="shared" si="16"/>
        <v>214.32131913818634</v>
      </c>
      <c r="T29" s="12">
        <f t="shared" si="17"/>
        <v>146.68952690483812</v>
      </c>
      <c r="U29" s="12">
        <f t="shared" si="18"/>
        <v>160.81361754864744</v>
      </c>
      <c r="V29" s="12">
        <f t="shared" si="19"/>
        <v>140.38804889299132</v>
      </c>
      <c r="W29" s="8"/>
      <c r="X29" s="5">
        <f t="shared" si="2"/>
        <v>0</v>
      </c>
      <c r="Y29" s="5">
        <f t="shared" si="3"/>
        <v>-1.124796943999995E-2</v>
      </c>
      <c r="Z29" s="5">
        <f t="shared" si="4"/>
        <v>0</v>
      </c>
      <c r="AA29" s="5">
        <f t="shared" si="5"/>
        <v>-4.1084595332440133E-2</v>
      </c>
      <c r="AB29" s="5">
        <f t="shared" si="6"/>
        <v>0</v>
      </c>
      <c r="AC29" s="5">
        <f t="shared" si="7"/>
        <v>-6.7237478075847901E-2</v>
      </c>
    </row>
    <row r="30" spans="2:29" x14ac:dyDescent="0.25">
      <c r="B30" s="4">
        <v>41729</v>
      </c>
      <c r="C30" s="5">
        <v>-2.1790606000000001E-2</v>
      </c>
      <c r="D30" s="5">
        <v>7.4411000000000005E-2</v>
      </c>
      <c r="E30" s="6">
        <v>4.6430000000000004E-3</v>
      </c>
      <c r="F30" s="6">
        <v>9.5254000000000005E-2</v>
      </c>
      <c r="G30" s="5">
        <v>0.12781999999999999</v>
      </c>
      <c r="H30" s="5">
        <v>9.9415000000000003E-2</v>
      </c>
      <c r="J30" s="11">
        <f t="shared" si="8"/>
        <v>163.8577569563115</v>
      </c>
      <c r="K30" s="11">
        <f t="shared" si="9"/>
        <v>151.86452573499298</v>
      </c>
      <c r="L30" s="11">
        <f t="shared" si="10"/>
        <v>215.31641302294494</v>
      </c>
      <c r="M30" s="11">
        <f t="shared" si="11"/>
        <v>154.06154588557942</v>
      </c>
      <c r="N30" s="11">
        <f t="shared" si="12"/>
        <v>181.36881414371555</v>
      </c>
      <c r="O30" s="11">
        <f t="shared" si="13"/>
        <v>143.96697659111948</v>
      </c>
      <c r="P30" s="14"/>
      <c r="Q30" s="12">
        <f t="shared" si="14"/>
        <v>167.50785461820203</v>
      </c>
      <c r="R30" s="12">
        <f t="shared" si="15"/>
        <v>151.86452573499298</v>
      </c>
      <c r="S30" s="12">
        <f t="shared" si="16"/>
        <v>215.31641302294494</v>
      </c>
      <c r="T30" s="12">
        <f t="shared" si="17"/>
        <v>154.06154588557942</v>
      </c>
      <c r="U30" s="12">
        <f t="shared" si="18"/>
        <v>181.36881414371555</v>
      </c>
      <c r="V30" s="12">
        <f t="shared" si="19"/>
        <v>143.96697659111948</v>
      </c>
      <c r="W30" s="8"/>
      <c r="X30" s="5">
        <f t="shared" si="2"/>
        <v>-2.1790606000000046E-2</v>
      </c>
      <c r="Y30" s="5">
        <f t="shared" si="3"/>
        <v>0</v>
      </c>
      <c r="Z30" s="5">
        <f t="shared" si="4"/>
        <v>0</v>
      </c>
      <c r="AA30" s="5">
        <f t="shared" si="5"/>
        <v>0</v>
      </c>
      <c r="AB30" s="5">
        <f t="shared" si="6"/>
        <v>0</v>
      </c>
      <c r="AC30" s="5">
        <f t="shared" si="7"/>
        <v>0</v>
      </c>
    </row>
    <row r="31" spans="2:29" x14ac:dyDescent="0.25">
      <c r="B31" s="4">
        <v>41759</v>
      </c>
      <c r="C31" s="5">
        <v>-3.7257444000000001E-2</v>
      </c>
      <c r="D31" s="5">
        <v>3.5E-4</v>
      </c>
      <c r="E31" s="6">
        <v>-2.4230000000000002E-2</v>
      </c>
      <c r="F31" s="6">
        <v>3.3603000000000001E-2</v>
      </c>
      <c r="G31" s="5">
        <v>5.5593999999999998E-2</v>
      </c>
      <c r="H31" s="5">
        <v>5.4858999999999998E-2</v>
      </c>
      <c r="J31" s="11">
        <f t="shared" si="8"/>
        <v>157.75283575254613</v>
      </c>
      <c r="K31" s="11">
        <f t="shared" si="9"/>
        <v>151.91767831900023</v>
      </c>
      <c r="L31" s="11">
        <f t="shared" si="10"/>
        <v>210.099296335399</v>
      </c>
      <c r="M31" s="11">
        <f t="shared" si="11"/>
        <v>159.23847601197255</v>
      </c>
      <c r="N31" s="11">
        <f t="shared" si="12"/>
        <v>191.45183199722126</v>
      </c>
      <c r="O31" s="11">
        <f t="shared" si="13"/>
        <v>151.86486095993169</v>
      </c>
      <c r="P31" s="14"/>
      <c r="Q31" s="12">
        <f t="shared" si="14"/>
        <v>167.50785461820203</v>
      </c>
      <c r="R31" s="12">
        <f t="shared" si="15"/>
        <v>151.91767831900023</v>
      </c>
      <c r="S31" s="12">
        <f t="shared" si="16"/>
        <v>215.31641302294494</v>
      </c>
      <c r="T31" s="12">
        <f t="shared" si="17"/>
        <v>159.23847601197255</v>
      </c>
      <c r="U31" s="12">
        <f t="shared" si="18"/>
        <v>191.45183199722126</v>
      </c>
      <c r="V31" s="12">
        <f t="shared" si="19"/>
        <v>151.86486095993169</v>
      </c>
      <c r="W31" s="8"/>
      <c r="X31" s="5">
        <f t="shared" si="2"/>
        <v>-5.8236187717228938E-2</v>
      </c>
      <c r="Y31" s="5">
        <f t="shared" si="3"/>
        <v>0</v>
      </c>
      <c r="Z31" s="5">
        <f t="shared" si="4"/>
        <v>-2.4229999999999974E-2</v>
      </c>
      <c r="AA31" s="5">
        <f t="shared" si="5"/>
        <v>0</v>
      </c>
      <c r="AB31" s="5">
        <f t="shared" si="6"/>
        <v>0</v>
      </c>
      <c r="AC31" s="5">
        <f t="shared" si="7"/>
        <v>0</v>
      </c>
    </row>
    <row r="32" spans="2:29" x14ac:dyDescent="0.25">
      <c r="B32" s="4">
        <v>41790</v>
      </c>
      <c r="C32" s="5">
        <v>0.117671652</v>
      </c>
      <c r="D32" s="5">
        <v>8.9722999999999997E-2</v>
      </c>
      <c r="E32" s="6">
        <v>9.4885999999999998E-2</v>
      </c>
      <c r="F32" s="6">
        <v>0.16402700000000001</v>
      </c>
      <c r="G32" s="5">
        <v>6.8268999999999996E-2</v>
      </c>
      <c r="H32" s="5">
        <v>0.21493399999999999</v>
      </c>
      <c r="J32" s="11">
        <f t="shared" si="8"/>
        <v>176.3158725432329</v>
      </c>
      <c r="K32" s="11">
        <f t="shared" si="9"/>
        <v>165.54818817081588</v>
      </c>
      <c r="L32" s="11">
        <f t="shared" si="10"/>
        <v>230.03477816747969</v>
      </c>
      <c r="M32" s="11">
        <f t="shared" si="11"/>
        <v>185.35788551678837</v>
      </c>
      <c r="N32" s="11">
        <f t="shared" si="12"/>
        <v>204.52205711583954</v>
      </c>
      <c r="O32" s="11">
        <f t="shared" si="13"/>
        <v>184.50578298549365</v>
      </c>
      <c r="P32" s="14"/>
      <c r="Q32" s="12">
        <f t="shared" si="14"/>
        <v>176.3158725432329</v>
      </c>
      <c r="R32" s="12">
        <f t="shared" si="15"/>
        <v>165.54818817081588</v>
      </c>
      <c r="S32" s="12">
        <f t="shared" si="16"/>
        <v>230.03477816747969</v>
      </c>
      <c r="T32" s="12">
        <f t="shared" si="17"/>
        <v>185.35788551678837</v>
      </c>
      <c r="U32" s="12">
        <f t="shared" si="18"/>
        <v>204.52205711583954</v>
      </c>
      <c r="V32" s="12">
        <f t="shared" si="19"/>
        <v>184.50578298549365</v>
      </c>
      <c r="W32" s="8"/>
      <c r="X32" s="5">
        <f t="shared" si="2"/>
        <v>0</v>
      </c>
      <c r="Y32" s="5">
        <f t="shared" si="3"/>
        <v>0</v>
      </c>
      <c r="Z32" s="5">
        <f t="shared" si="4"/>
        <v>0</v>
      </c>
      <c r="AA32" s="5">
        <f t="shared" si="5"/>
        <v>0</v>
      </c>
      <c r="AB32" s="5">
        <f t="shared" si="6"/>
        <v>0</v>
      </c>
      <c r="AC32" s="5">
        <f t="shared" si="7"/>
        <v>0</v>
      </c>
    </row>
    <row r="33" spans="2:29" x14ac:dyDescent="0.25">
      <c r="B33" s="4">
        <v>41820</v>
      </c>
      <c r="C33" s="5">
        <v>7.5323549000000004E-2</v>
      </c>
      <c r="D33" s="5">
        <v>5.7346000000000001E-2</v>
      </c>
      <c r="E33" s="6">
        <v>7.8661999999999996E-2</v>
      </c>
      <c r="F33" s="6">
        <v>0.109844</v>
      </c>
      <c r="G33" s="5">
        <v>0.121946</v>
      </c>
      <c r="H33" s="5">
        <v>0.13159100000000001</v>
      </c>
      <c r="J33" s="11">
        <f t="shared" si="8"/>
        <v>189.59660980822085</v>
      </c>
      <c r="K33" s="11">
        <f t="shared" si="9"/>
        <v>175.04171456965946</v>
      </c>
      <c r="L33" s="11">
        <f t="shared" si="10"/>
        <v>248.12977388768996</v>
      </c>
      <c r="M33" s="11">
        <f t="shared" si="11"/>
        <v>205.71833709349448</v>
      </c>
      <c r="N33" s="11">
        <f t="shared" si="12"/>
        <v>229.4627038928877</v>
      </c>
      <c r="O33" s="11">
        <f t="shared" si="13"/>
        <v>208.78508347433774</v>
      </c>
      <c r="P33" s="14"/>
      <c r="Q33" s="12">
        <f t="shared" si="14"/>
        <v>189.59660980822085</v>
      </c>
      <c r="R33" s="12">
        <f t="shared" si="15"/>
        <v>175.04171456965946</v>
      </c>
      <c r="S33" s="12">
        <f t="shared" si="16"/>
        <v>248.12977388768996</v>
      </c>
      <c r="T33" s="12">
        <f t="shared" si="17"/>
        <v>205.71833709349448</v>
      </c>
      <c r="U33" s="12">
        <f t="shared" si="18"/>
        <v>229.4627038928877</v>
      </c>
      <c r="V33" s="12">
        <f t="shared" si="19"/>
        <v>208.78508347433774</v>
      </c>
      <c r="W33" s="8"/>
      <c r="X33" s="5">
        <f t="shared" si="2"/>
        <v>0</v>
      </c>
      <c r="Y33" s="5">
        <f t="shared" si="3"/>
        <v>0</v>
      </c>
      <c r="Z33" s="5">
        <f t="shared" si="4"/>
        <v>0</v>
      </c>
      <c r="AA33" s="5">
        <f t="shared" si="5"/>
        <v>0</v>
      </c>
      <c r="AB33" s="5">
        <f t="shared" si="6"/>
        <v>0</v>
      </c>
      <c r="AC33" s="5">
        <f t="shared" si="7"/>
        <v>0</v>
      </c>
    </row>
    <row r="34" spans="2:29" x14ac:dyDescent="0.25">
      <c r="B34" s="4">
        <v>41851</v>
      </c>
      <c r="C34" s="5">
        <v>5.4720996000000001E-2</v>
      </c>
      <c r="D34" s="5">
        <v>1.3757E-2</v>
      </c>
      <c r="E34" s="6">
        <v>3.7678999999999997E-2</v>
      </c>
      <c r="F34" s="6">
        <v>-2.068E-2</v>
      </c>
      <c r="G34" s="5">
        <v>-1.223E-2</v>
      </c>
      <c r="H34" s="5">
        <v>-2.4670000000000001E-2</v>
      </c>
      <c r="J34" s="11">
        <f t="shared" si="8"/>
        <v>199.97152513515005</v>
      </c>
      <c r="K34" s="11">
        <f t="shared" si="9"/>
        <v>177.44976343699426</v>
      </c>
      <c r="L34" s="11">
        <f t="shared" si="10"/>
        <v>257.47905563800424</v>
      </c>
      <c r="M34" s="11">
        <f t="shared" si="11"/>
        <v>201.46408188240102</v>
      </c>
      <c r="N34" s="11">
        <f t="shared" si="12"/>
        <v>226.65637502427771</v>
      </c>
      <c r="O34" s="11">
        <f t="shared" si="13"/>
        <v>203.63435546502583</v>
      </c>
      <c r="P34" s="14"/>
      <c r="Q34" s="12">
        <f t="shared" si="14"/>
        <v>199.97152513515005</v>
      </c>
      <c r="R34" s="12">
        <f t="shared" si="15"/>
        <v>177.44976343699426</v>
      </c>
      <c r="S34" s="12">
        <f t="shared" si="16"/>
        <v>257.47905563800424</v>
      </c>
      <c r="T34" s="12">
        <f t="shared" si="17"/>
        <v>205.71833709349448</v>
      </c>
      <c r="U34" s="12">
        <f t="shared" si="18"/>
        <v>229.4627038928877</v>
      </c>
      <c r="V34" s="12">
        <f t="shared" si="19"/>
        <v>208.78508347433774</v>
      </c>
      <c r="W34" s="8"/>
      <c r="X34" s="5">
        <f t="shared" si="2"/>
        <v>0</v>
      </c>
      <c r="Y34" s="5">
        <f t="shared" si="3"/>
        <v>0</v>
      </c>
      <c r="Z34" s="5">
        <f t="shared" si="4"/>
        <v>0</v>
      </c>
      <c r="AA34" s="5">
        <f t="shared" si="5"/>
        <v>-2.0680000000000032E-2</v>
      </c>
      <c r="AB34" s="5">
        <f t="shared" si="6"/>
        <v>-1.2229999999999852E-2</v>
      </c>
      <c r="AC34" s="5">
        <f t="shared" si="7"/>
        <v>-2.466999999999997E-2</v>
      </c>
    </row>
    <row r="35" spans="2:29" x14ac:dyDescent="0.25">
      <c r="B35" s="4">
        <v>41882</v>
      </c>
      <c r="C35" s="5">
        <v>8.1394834999999999E-2</v>
      </c>
      <c r="D35" s="5">
        <v>3.1315000000000003E-2</v>
      </c>
      <c r="E35" s="6">
        <v>6.4171000000000006E-2</v>
      </c>
      <c r="F35" s="6">
        <v>1.9834999999999998E-2</v>
      </c>
      <c r="G35" s="5">
        <v>6.1373999999999998E-2</v>
      </c>
      <c r="H35" s="5">
        <v>1.7062000000000001E-2</v>
      </c>
      <c r="J35" s="11">
        <f t="shared" si="8"/>
        <v>216.24817442822393</v>
      </c>
      <c r="K35" s="11">
        <f t="shared" si="9"/>
        <v>183.00660277902372</v>
      </c>
      <c r="L35" s="11">
        <f t="shared" si="10"/>
        <v>274.0017441173506</v>
      </c>
      <c r="M35" s="11">
        <f t="shared" si="11"/>
        <v>205.46012194653846</v>
      </c>
      <c r="N35" s="11">
        <f t="shared" si="12"/>
        <v>240.56718338501773</v>
      </c>
      <c r="O35" s="11">
        <f t="shared" si="13"/>
        <v>207.10876483797009</v>
      </c>
      <c r="P35" s="14"/>
      <c r="Q35" s="12">
        <f t="shared" si="14"/>
        <v>216.24817442822393</v>
      </c>
      <c r="R35" s="12">
        <f t="shared" si="15"/>
        <v>183.00660277902372</v>
      </c>
      <c r="S35" s="12">
        <f t="shared" si="16"/>
        <v>274.0017441173506</v>
      </c>
      <c r="T35" s="12">
        <f t="shared" si="17"/>
        <v>205.71833709349448</v>
      </c>
      <c r="U35" s="12">
        <f t="shared" si="18"/>
        <v>240.56718338501773</v>
      </c>
      <c r="V35" s="12">
        <f t="shared" si="19"/>
        <v>208.78508347433774</v>
      </c>
      <c r="W35" s="8"/>
      <c r="X35" s="5">
        <f t="shared" si="2"/>
        <v>0</v>
      </c>
      <c r="Y35" s="5">
        <f t="shared" si="3"/>
        <v>0</v>
      </c>
      <c r="Z35" s="5">
        <f t="shared" si="4"/>
        <v>0</v>
      </c>
      <c r="AA35" s="5">
        <f t="shared" si="5"/>
        <v>-1.2551877999998906E-3</v>
      </c>
      <c r="AB35" s="5">
        <f t="shared" si="6"/>
        <v>0</v>
      </c>
      <c r="AC35" s="5">
        <f t="shared" si="7"/>
        <v>-8.0289195400000679E-3</v>
      </c>
    </row>
    <row r="36" spans="2:29" x14ac:dyDescent="0.25">
      <c r="B36" s="4">
        <v>41912</v>
      </c>
      <c r="C36" s="5">
        <v>1.954728E-2</v>
      </c>
      <c r="D36" s="5">
        <v>3.7260000000000001E-3</v>
      </c>
      <c r="E36" s="6">
        <v>3.9581999999999999E-2</v>
      </c>
      <c r="F36" s="6">
        <v>3.6019000000000002E-2</v>
      </c>
      <c r="G36" s="5">
        <v>9.8345000000000002E-2</v>
      </c>
      <c r="H36" s="5">
        <v>3.3127999999999998E-2</v>
      </c>
      <c r="J36" s="11">
        <f t="shared" si="8"/>
        <v>220.47523804326127</v>
      </c>
      <c r="K36" s="11">
        <f t="shared" si="9"/>
        <v>183.68848538097834</v>
      </c>
      <c r="L36" s="11">
        <f t="shared" si="10"/>
        <v>284.84728115300356</v>
      </c>
      <c r="M36" s="11">
        <f t="shared" si="11"/>
        <v>212.86059007893084</v>
      </c>
      <c r="N36" s="11">
        <f t="shared" si="12"/>
        <v>264.22576303501728</v>
      </c>
      <c r="O36" s="11">
        <f t="shared" si="13"/>
        <v>213.96986399952237</v>
      </c>
      <c r="P36" s="14"/>
      <c r="Q36" s="12">
        <f t="shared" si="14"/>
        <v>220.47523804326127</v>
      </c>
      <c r="R36" s="12">
        <f t="shared" si="15"/>
        <v>183.68848538097834</v>
      </c>
      <c r="S36" s="12">
        <f t="shared" si="16"/>
        <v>284.84728115300356</v>
      </c>
      <c r="T36" s="12">
        <f t="shared" si="17"/>
        <v>212.86059007893084</v>
      </c>
      <c r="U36" s="12">
        <f t="shared" si="18"/>
        <v>264.22576303501728</v>
      </c>
      <c r="V36" s="12">
        <f t="shared" si="19"/>
        <v>213.96986399952237</v>
      </c>
      <c r="W36" s="8"/>
      <c r="X36" s="5">
        <f t="shared" ref="X36:X67" si="20">(J36/Q36)-1</f>
        <v>0</v>
      </c>
      <c r="Y36" s="5">
        <f t="shared" ref="Y36:Y67" si="21">(K36/R36)-1</f>
        <v>0</v>
      </c>
      <c r="Z36" s="5">
        <f t="shared" ref="Z36:Z67" si="22">(L36/S36)-1</f>
        <v>0</v>
      </c>
      <c r="AA36" s="5">
        <f t="shared" ref="AA36:AA67" si="23">(M36/T36)-1</f>
        <v>0</v>
      </c>
      <c r="AB36" s="5">
        <f t="shared" ref="AB36:AB67" si="24">(N36/U36)-1</f>
        <v>0</v>
      </c>
      <c r="AC36" s="5">
        <f t="shared" ref="AC36:AC67" si="25">(O36/V36)-1</f>
        <v>0</v>
      </c>
    </row>
    <row r="37" spans="2:29" x14ac:dyDescent="0.25">
      <c r="B37" s="4">
        <v>41943</v>
      </c>
      <c r="C37" s="5">
        <v>2.8779551E-2</v>
      </c>
      <c r="D37" s="5">
        <v>4.5073000000000002E-2</v>
      </c>
      <c r="E37" s="6">
        <v>-2.5699999999999998E-3</v>
      </c>
      <c r="F37" s="6">
        <v>3.1504999999999998E-2</v>
      </c>
      <c r="G37" s="5">
        <v>2.8105999999999999E-2</v>
      </c>
      <c r="H37" s="5">
        <v>2.6785E-2</v>
      </c>
      <c r="J37" s="11">
        <f t="shared" ref="J37:J68" si="26">J36*(1+C37)</f>
        <v>226.82041640076443</v>
      </c>
      <c r="K37" s="11">
        <f t="shared" ref="K37:K68" si="27">K36*(1+D37)</f>
        <v>191.96787648255517</v>
      </c>
      <c r="L37" s="11">
        <f t="shared" ref="L37:L68" si="28">L36*(1+E37)</f>
        <v>284.11522364044038</v>
      </c>
      <c r="M37" s="11">
        <f t="shared" ref="M37:M68" si="29">M36*(1+F37)</f>
        <v>219.56676296936755</v>
      </c>
      <c r="N37" s="11">
        <f t="shared" ref="N37:N68" si="30">N36*(1+G37)</f>
        <v>271.65209233087944</v>
      </c>
      <c r="O37" s="11">
        <f t="shared" ref="O37:O68" si="31">O36*(1+H37)</f>
        <v>219.70104680674959</v>
      </c>
      <c r="P37" s="14"/>
      <c r="Q37" s="12">
        <f t="shared" ref="Q37:Q68" si="32">MAX(Q36,J37)</f>
        <v>226.82041640076443</v>
      </c>
      <c r="R37" s="12">
        <f t="shared" ref="R37:R68" si="33">MAX(R36,K37)</f>
        <v>191.96787648255517</v>
      </c>
      <c r="S37" s="12">
        <f t="shared" ref="S37:S68" si="34">MAX(S36,L37)</f>
        <v>284.84728115300356</v>
      </c>
      <c r="T37" s="12">
        <f t="shared" ref="T37:T68" si="35">MAX(T36,M37)</f>
        <v>219.56676296936755</v>
      </c>
      <c r="U37" s="12">
        <f t="shared" ref="U37:U68" si="36">MAX(U36,N37)</f>
        <v>271.65209233087944</v>
      </c>
      <c r="V37" s="12">
        <f t="shared" ref="V37:V68" si="37">MAX(V36,O37)</f>
        <v>219.70104680674959</v>
      </c>
      <c r="W37" s="8"/>
      <c r="X37" s="5">
        <f t="shared" si="20"/>
        <v>0</v>
      </c>
      <c r="Y37" s="5">
        <f t="shared" si="21"/>
        <v>0</v>
      </c>
      <c r="Z37" s="5">
        <f t="shared" si="22"/>
        <v>-2.5699999999998502E-3</v>
      </c>
      <c r="AA37" s="5">
        <f t="shared" si="23"/>
        <v>0</v>
      </c>
      <c r="AB37" s="5">
        <f t="shared" si="24"/>
        <v>0</v>
      </c>
      <c r="AC37" s="5">
        <f t="shared" si="25"/>
        <v>0</v>
      </c>
    </row>
    <row r="38" spans="2:29" x14ac:dyDescent="0.25">
      <c r="B38" s="4">
        <v>41973</v>
      </c>
      <c r="C38" s="5">
        <v>3.9877306000000001E-2</v>
      </c>
      <c r="D38" s="5">
        <v>3.4484000000000001E-2</v>
      </c>
      <c r="E38" s="6">
        <v>6.3178999999999999E-2</v>
      </c>
      <c r="F38" s="6">
        <v>5.2006999999999998E-2</v>
      </c>
      <c r="G38" s="5">
        <v>6.1725000000000002E-2</v>
      </c>
      <c r="H38" s="5">
        <v>1.8710000000000001E-2</v>
      </c>
      <c r="J38" s="11">
        <f t="shared" si="26"/>
        <v>235.86540355262511</v>
      </c>
      <c r="K38" s="11">
        <f t="shared" si="27"/>
        <v>198.58769673517961</v>
      </c>
      <c r="L38" s="11">
        <f t="shared" si="28"/>
        <v>302.0653393548198</v>
      </c>
      <c r="M38" s="11">
        <f t="shared" si="29"/>
        <v>230.98577161111541</v>
      </c>
      <c r="N38" s="11">
        <f t="shared" si="30"/>
        <v>288.41981773000299</v>
      </c>
      <c r="O38" s="11">
        <f t="shared" si="31"/>
        <v>223.81165339250387</v>
      </c>
      <c r="P38" s="14"/>
      <c r="Q38" s="12">
        <f t="shared" si="32"/>
        <v>235.86540355262511</v>
      </c>
      <c r="R38" s="12">
        <f t="shared" si="33"/>
        <v>198.58769673517961</v>
      </c>
      <c r="S38" s="12">
        <f t="shared" si="34"/>
        <v>302.0653393548198</v>
      </c>
      <c r="T38" s="12">
        <f t="shared" si="35"/>
        <v>230.98577161111541</v>
      </c>
      <c r="U38" s="12">
        <f t="shared" si="36"/>
        <v>288.41981773000299</v>
      </c>
      <c r="V38" s="12">
        <f t="shared" si="37"/>
        <v>223.81165339250387</v>
      </c>
      <c r="W38" s="8"/>
      <c r="X38" s="5">
        <f t="shared" si="20"/>
        <v>0</v>
      </c>
      <c r="Y38" s="5">
        <f t="shared" si="21"/>
        <v>0</v>
      </c>
      <c r="Z38" s="5">
        <f t="shared" si="22"/>
        <v>0</v>
      </c>
      <c r="AA38" s="5">
        <f t="shared" si="23"/>
        <v>0</v>
      </c>
      <c r="AB38" s="5">
        <f t="shared" si="24"/>
        <v>0</v>
      </c>
      <c r="AC38" s="5">
        <f t="shared" si="25"/>
        <v>0</v>
      </c>
    </row>
    <row r="39" spans="2:29" x14ac:dyDescent="0.25">
      <c r="B39" s="4">
        <v>42004</v>
      </c>
      <c r="C39" s="5">
        <v>3.2448181999999999E-2</v>
      </c>
      <c r="D39" s="5">
        <v>-2.9059999999999999E-2</v>
      </c>
      <c r="E39" s="6">
        <v>4.3106999999999999E-2</v>
      </c>
      <c r="F39" s="6">
        <v>1.9831999999999999E-2</v>
      </c>
      <c r="G39" s="5">
        <v>1.9087E-2</v>
      </c>
      <c r="H39" s="5">
        <v>7.3879999999999996E-3</v>
      </c>
      <c r="J39" s="11">
        <f t="shared" si="26"/>
        <v>243.51880709460414</v>
      </c>
      <c r="K39" s="11">
        <f t="shared" si="27"/>
        <v>192.8167382680553</v>
      </c>
      <c r="L39" s="11">
        <f t="shared" si="28"/>
        <v>315.08646993838801</v>
      </c>
      <c r="M39" s="11">
        <f t="shared" si="29"/>
        <v>235.56668143370706</v>
      </c>
      <c r="N39" s="11">
        <f t="shared" si="30"/>
        <v>293.92488679101558</v>
      </c>
      <c r="O39" s="11">
        <f t="shared" si="31"/>
        <v>225.46517388776769</v>
      </c>
      <c r="P39" s="14"/>
      <c r="Q39" s="12">
        <f t="shared" si="32"/>
        <v>243.51880709460414</v>
      </c>
      <c r="R39" s="12">
        <f t="shared" si="33"/>
        <v>198.58769673517961</v>
      </c>
      <c r="S39" s="12">
        <f t="shared" si="34"/>
        <v>315.08646993838801</v>
      </c>
      <c r="T39" s="12">
        <f t="shared" si="35"/>
        <v>235.56668143370706</v>
      </c>
      <c r="U39" s="12">
        <f t="shared" si="36"/>
        <v>293.92488679101558</v>
      </c>
      <c r="V39" s="12">
        <f t="shared" si="37"/>
        <v>225.46517388776769</v>
      </c>
      <c r="W39" s="8"/>
      <c r="X39" s="5">
        <f t="shared" si="20"/>
        <v>0</v>
      </c>
      <c r="Y39" s="5">
        <f t="shared" si="21"/>
        <v>-2.9059999999999864E-2</v>
      </c>
      <c r="Z39" s="5">
        <f t="shared" si="22"/>
        <v>0</v>
      </c>
      <c r="AA39" s="5">
        <f t="shared" si="23"/>
        <v>0</v>
      </c>
      <c r="AB39" s="5">
        <f t="shared" si="24"/>
        <v>0</v>
      </c>
      <c r="AC39" s="5">
        <f t="shared" si="25"/>
        <v>0</v>
      </c>
    </row>
    <row r="40" spans="2:29" x14ac:dyDescent="0.25">
      <c r="B40" s="4">
        <v>42035</v>
      </c>
      <c r="C40" s="5">
        <v>6.0839598000000002E-2</v>
      </c>
      <c r="D40" s="5">
        <v>6.1015E-2</v>
      </c>
      <c r="E40" s="6">
        <v>5.3233000000000003E-2</v>
      </c>
      <c r="F40" s="6">
        <v>4.4200999999999997E-2</v>
      </c>
      <c r="G40" s="5">
        <v>6.8710000000000004E-3</v>
      </c>
      <c r="H40" s="5">
        <v>4.4554000000000003E-2</v>
      </c>
      <c r="J40" s="11">
        <f t="shared" si="26"/>
        <v>258.33439342367944</v>
      </c>
      <c r="K40" s="11">
        <f t="shared" si="27"/>
        <v>204.58145155348072</v>
      </c>
      <c r="L40" s="11">
        <f t="shared" si="28"/>
        <v>331.85946799261825</v>
      </c>
      <c r="M40" s="11">
        <f t="shared" si="29"/>
        <v>245.97896431975832</v>
      </c>
      <c r="N40" s="11">
        <f t="shared" si="30"/>
        <v>295.94444468815669</v>
      </c>
      <c r="O40" s="11">
        <f t="shared" si="31"/>
        <v>235.51054924516328</v>
      </c>
      <c r="P40" s="14"/>
      <c r="Q40" s="12">
        <f t="shared" si="32"/>
        <v>258.33439342367944</v>
      </c>
      <c r="R40" s="12">
        <f t="shared" si="33"/>
        <v>204.58145155348072</v>
      </c>
      <c r="S40" s="12">
        <f t="shared" si="34"/>
        <v>331.85946799261825</v>
      </c>
      <c r="T40" s="12">
        <f t="shared" si="35"/>
        <v>245.97896431975832</v>
      </c>
      <c r="U40" s="12">
        <f t="shared" si="36"/>
        <v>295.94444468815669</v>
      </c>
      <c r="V40" s="12">
        <f t="shared" si="37"/>
        <v>235.51054924516328</v>
      </c>
      <c r="W40" s="8"/>
      <c r="X40" s="5">
        <f t="shared" si="20"/>
        <v>0</v>
      </c>
      <c r="Y40" s="5">
        <f t="shared" si="21"/>
        <v>0</v>
      </c>
      <c r="Z40" s="5">
        <f t="shared" si="22"/>
        <v>0</v>
      </c>
      <c r="AA40" s="5">
        <f t="shared" si="23"/>
        <v>0</v>
      </c>
      <c r="AB40" s="5">
        <f t="shared" si="24"/>
        <v>0</v>
      </c>
      <c r="AC40" s="5">
        <f t="shared" si="25"/>
        <v>0</v>
      </c>
    </row>
    <row r="41" spans="2:29" x14ac:dyDescent="0.25">
      <c r="B41" s="4">
        <v>42063</v>
      </c>
      <c r="C41" s="5">
        <v>3.1593760999999998E-2</v>
      </c>
      <c r="D41" s="5">
        <v>1.0500000000000001E-2</v>
      </c>
      <c r="E41" s="6">
        <v>2.4220000000000001E-3</v>
      </c>
      <c r="F41" s="6">
        <v>1.4985E-2</v>
      </c>
      <c r="G41" s="5">
        <v>9.9360000000000004E-3</v>
      </c>
      <c r="H41" s="5">
        <v>6.5069999999999998E-3</v>
      </c>
      <c r="J41" s="11">
        <f t="shared" si="26"/>
        <v>266.49614850758712</v>
      </c>
      <c r="K41" s="11">
        <f t="shared" si="27"/>
        <v>206.72955679479225</v>
      </c>
      <c r="L41" s="11">
        <f t="shared" si="28"/>
        <v>332.66323162409634</v>
      </c>
      <c r="M41" s="11">
        <f t="shared" si="29"/>
        <v>249.6649591000899</v>
      </c>
      <c r="N41" s="11">
        <f t="shared" si="30"/>
        <v>298.8849486905782</v>
      </c>
      <c r="O41" s="11">
        <f t="shared" si="31"/>
        <v>237.04301638910155</v>
      </c>
      <c r="P41" s="14"/>
      <c r="Q41" s="12">
        <f t="shared" si="32"/>
        <v>266.49614850758712</v>
      </c>
      <c r="R41" s="12">
        <f t="shared" si="33"/>
        <v>206.72955679479225</v>
      </c>
      <c r="S41" s="12">
        <f t="shared" si="34"/>
        <v>332.66323162409634</v>
      </c>
      <c r="T41" s="12">
        <f t="shared" si="35"/>
        <v>249.6649591000899</v>
      </c>
      <c r="U41" s="12">
        <f t="shared" si="36"/>
        <v>298.8849486905782</v>
      </c>
      <c r="V41" s="12">
        <f t="shared" si="37"/>
        <v>237.04301638910155</v>
      </c>
      <c r="W41" s="8"/>
      <c r="X41" s="5">
        <f t="shared" si="20"/>
        <v>0</v>
      </c>
      <c r="Y41" s="5">
        <f t="shared" si="21"/>
        <v>0</v>
      </c>
      <c r="Z41" s="5">
        <f t="shared" si="22"/>
        <v>0</v>
      </c>
      <c r="AA41" s="5">
        <f t="shared" si="23"/>
        <v>0</v>
      </c>
      <c r="AB41" s="5">
        <f t="shared" si="24"/>
        <v>0</v>
      </c>
      <c r="AC41" s="5">
        <f t="shared" si="25"/>
        <v>0</v>
      </c>
    </row>
    <row r="42" spans="2:29" x14ac:dyDescent="0.25">
      <c r="B42" s="4">
        <v>42094</v>
      </c>
      <c r="C42" s="5">
        <v>4.5351718999999999E-2</v>
      </c>
      <c r="D42" s="5">
        <v>-3.9410000000000001E-2</v>
      </c>
      <c r="E42" s="6">
        <v>-2.4930000000000001E-2</v>
      </c>
      <c r="F42" s="6">
        <v>-1.4370000000000001E-2</v>
      </c>
      <c r="G42" s="5">
        <v>-3.8800000000000002E-3</v>
      </c>
      <c r="H42" s="5">
        <v>-1.146E-2</v>
      </c>
      <c r="J42" s="11">
        <f t="shared" si="26"/>
        <v>278.58220694928548</v>
      </c>
      <c r="K42" s="11">
        <f t="shared" si="27"/>
        <v>198.58234496150951</v>
      </c>
      <c r="L42" s="11">
        <f t="shared" si="28"/>
        <v>324.36993725970763</v>
      </c>
      <c r="M42" s="11">
        <f t="shared" si="29"/>
        <v>246.07727363782161</v>
      </c>
      <c r="N42" s="11">
        <f t="shared" si="30"/>
        <v>297.72527508965874</v>
      </c>
      <c r="O42" s="11">
        <f t="shared" si="31"/>
        <v>234.32650342128244</v>
      </c>
      <c r="P42" s="14"/>
      <c r="Q42" s="12">
        <f t="shared" si="32"/>
        <v>278.58220694928548</v>
      </c>
      <c r="R42" s="12">
        <f t="shared" si="33"/>
        <v>206.72955679479225</v>
      </c>
      <c r="S42" s="12">
        <f t="shared" si="34"/>
        <v>332.66323162409634</v>
      </c>
      <c r="T42" s="12">
        <f t="shared" si="35"/>
        <v>249.6649591000899</v>
      </c>
      <c r="U42" s="12">
        <f t="shared" si="36"/>
        <v>298.8849486905782</v>
      </c>
      <c r="V42" s="12">
        <f t="shared" si="37"/>
        <v>237.04301638910155</v>
      </c>
      <c r="W42" s="8"/>
      <c r="X42" s="5">
        <f t="shared" si="20"/>
        <v>0</v>
      </c>
      <c r="Y42" s="5">
        <f t="shared" si="21"/>
        <v>-3.9409999999999834E-2</v>
      </c>
      <c r="Z42" s="5">
        <f t="shared" si="22"/>
        <v>-2.4930000000000008E-2</v>
      </c>
      <c r="AA42" s="5">
        <f t="shared" si="23"/>
        <v>-1.4369999999999994E-2</v>
      </c>
      <c r="AB42" s="5">
        <f t="shared" si="24"/>
        <v>-3.8800000000001056E-3</v>
      </c>
      <c r="AC42" s="5">
        <f t="shared" si="25"/>
        <v>-1.1460000000000026E-2</v>
      </c>
    </row>
    <row r="43" spans="2:29" x14ac:dyDescent="0.25">
      <c r="B43" s="4">
        <v>42124</v>
      </c>
      <c r="C43" s="5">
        <v>-2.9173887999999999E-2</v>
      </c>
      <c r="D43" s="5">
        <v>-3.2800000000000003E-2</v>
      </c>
      <c r="E43" s="6">
        <v>-1.38E-2</v>
      </c>
      <c r="F43" s="6">
        <v>-3.4569999999999997E-2</v>
      </c>
      <c r="G43" s="5">
        <v>-2.4499999999999999E-3</v>
      </c>
      <c r="H43" s="5">
        <v>-1.7559999999999999E-2</v>
      </c>
      <c r="J43" s="11">
        <f t="shared" si="26"/>
        <v>270.45488084495423</v>
      </c>
      <c r="K43" s="11">
        <f t="shared" si="27"/>
        <v>192.06884404677197</v>
      </c>
      <c r="L43" s="11">
        <f t="shared" si="28"/>
        <v>319.89363212552365</v>
      </c>
      <c r="M43" s="11">
        <f t="shared" si="29"/>
        <v>237.57038228816211</v>
      </c>
      <c r="N43" s="11">
        <f t="shared" si="30"/>
        <v>296.9958481656891</v>
      </c>
      <c r="O43" s="11">
        <f t="shared" si="31"/>
        <v>230.21173002120472</v>
      </c>
      <c r="P43" s="14"/>
      <c r="Q43" s="12">
        <f t="shared" si="32"/>
        <v>278.58220694928548</v>
      </c>
      <c r="R43" s="12">
        <f t="shared" si="33"/>
        <v>206.72955679479225</v>
      </c>
      <c r="S43" s="12">
        <f t="shared" si="34"/>
        <v>332.66323162409634</v>
      </c>
      <c r="T43" s="12">
        <f t="shared" si="35"/>
        <v>249.6649591000899</v>
      </c>
      <c r="U43" s="12">
        <f t="shared" si="36"/>
        <v>298.8849486905782</v>
      </c>
      <c r="V43" s="12">
        <f t="shared" si="37"/>
        <v>237.04301638910155</v>
      </c>
      <c r="W43" s="8"/>
      <c r="X43" s="5">
        <f t="shared" si="20"/>
        <v>-2.917388799999987E-2</v>
      </c>
      <c r="Y43" s="5">
        <f t="shared" si="21"/>
        <v>-7.0917352000000045E-2</v>
      </c>
      <c r="Z43" s="5">
        <f t="shared" si="22"/>
        <v>-3.8385965999999994E-2</v>
      </c>
      <c r="AA43" s="5">
        <f t="shared" si="23"/>
        <v>-4.8443229099999985E-2</v>
      </c>
      <c r="AB43" s="5">
        <f t="shared" si="24"/>
        <v>-6.3204940000000098E-3</v>
      </c>
      <c r="AC43" s="5">
        <f t="shared" si="25"/>
        <v>-2.8818762400000031E-2</v>
      </c>
    </row>
    <row r="44" spans="2:29" x14ac:dyDescent="0.25">
      <c r="B44" s="4">
        <v>42155</v>
      </c>
      <c r="C44" s="5">
        <v>7.2358434999999999E-2</v>
      </c>
      <c r="D44" s="5">
        <v>3.2474999999999997E-2</v>
      </c>
      <c r="E44" s="6">
        <v>6.4180000000000001E-2</v>
      </c>
      <c r="F44" s="6">
        <v>4.0530999999999998E-2</v>
      </c>
      <c r="G44" s="5">
        <v>1.2113000000000001E-2</v>
      </c>
      <c r="H44" s="5">
        <v>1.787E-2</v>
      </c>
      <c r="J44" s="11">
        <f t="shared" si="26"/>
        <v>290.0245727610066</v>
      </c>
      <c r="K44" s="11">
        <f t="shared" si="27"/>
        <v>198.30627975719091</v>
      </c>
      <c r="L44" s="11">
        <f t="shared" si="28"/>
        <v>340.42440543533974</v>
      </c>
      <c r="M44" s="11">
        <f t="shared" si="29"/>
        <v>247.19934745268364</v>
      </c>
      <c r="N44" s="11">
        <f t="shared" si="30"/>
        <v>300.59335887452011</v>
      </c>
      <c r="O44" s="11">
        <f t="shared" si="31"/>
        <v>234.32561363668367</v>
      </c>
      <c r="P44" s="14"/>
      <c r="Q44" s="12">
        <f t="shared" si="32"/>
        <v>290.0245727610066</v>
      </c>
      <c r="R44" s="12">
        <f t="shared" si="33"/>
        <v>206.72955679479225</v>
      </c>
      <c r="S44" s="12">
        <f t="shared" si="34"/>
        <v>340.42440543533974</v>
      </c>
      <c r="T44" s="12">
        <f t="shared" si="35"/>
        <v>249.6649591000899</v>
      </c>
      <c r="U44" s="12">
        <f t="shared" si="36"/>
        <v>300.59335887452011</v>
      </c>
      <c r="V44" s="12">
        <f t="shared" si="37"/>
        <v>237.04301638910155</v>
      </c>
      <c r="W44" s="8"/>
      <c r="X44" s="5">
        <f t="shared" si="20"/>
        <v>0</v>
      </c>
      <c r="Y44" s="5">
        <f t="shared" si="21"/>
        <v>-4.0745393006199948E-2</v>
      </c>
      <c r="Z44" s="5">
        <f t="shared" si="22"/>
        <v>0</v>
      </c>
      <c r="AA44" s="5">
        <f t="shared" si="23"/>
        <v>-9.8756816186520435E-3</v>
      </c>
      <c r="AB44" s="5">
        <f t="shared" si="24"/>
        <v>0</v>
      </c>
      <c r="AC44" s="5">
        <f t="shared" si="25"/>
        <v>-1.1463753684087918E-2</v>
      </c>
    </row>
    <row r="45" spans="2:29" x14ac:dyDescent="0.25">
      <c r="B45" s="4">
        <v>42185</v>
      </c>
      <c r="C45" s="5">
        <v>2.9741479999999998E-3</v>
      </c>
      <c r="D45" s="5">
        <v>-3.8500000000000001E-3</v>
      </c>
      <c r="E45" s="6">
        <v>-6.3740000000000005E-2</v>
      </c>
      <c r="F45" s="6">
        <v>-1.222E-2</v>
      </c>
      <c r="G45" s="5">
        <v>-1.6930000000000001E-2</v>
      </c>
      <c r="H45" s="5">
        <v>-2.4109999999999999E-2</v>
      </c>
      <c r="J45" s="11">
        <f t="shared" si="26"/>
        <v>290.88714876403463</v>
      </c>
      <c r="K45" s="11">
        <f t="shared" si="27"/>
        <v>197.54280058012571</v>
      </c>
      <c r="L45" s="11">
        <f t="shared" si="28"/>
        <v>318.7257538328912</v>
      </c>
      <c r="M45" s="11">
        <f t="shared" si="29"/>
        <v>244.17857142681186</v>
      </c>
      <c r="N45" s="11">
        <f t="shared" si="30"/>
        <v>295.5043133087745</v>
      </c>
      <c r="O45" s="11">
        <f t="shared" si="31"/>
        <v>228.67602309190323</v>
      </c>
      <c r="P45" s="14"/>
      <c r="Q45" s="12">
        <f t="shared" si="32"/>
        <v>290.88714876403463</v>
      </c>
      <c r="R45" s="12">
        <f t="shared" si="33"/>
        <v>206.72955679479225</v>
      </c>
      <c r="S45" s="12">
        <f t="shared" si="34"/>
        <v>340.42440543533974</v>
      </c>
      <c r="T45" s="12">
        <f t="shared" si="35"/>
        <v>249.6649591000899</v>
      </c>
      <c r="U45" s="12">
        <f t="shared" si="36"/>
        <v>300.59335887452011</v>
      </c>
      <c r="V45" s="12">
        <f t="shared" si="37"/>
        <v>237.04301638910155</v>
      </c>
      <c r="W45" s="8"/>
      <c r="X45" s="5">
        <f t="shared" si="20"/>
        <v>0</v>
      </c>
      <c r="Y45" s="5">
        <f t="shared" si="21"/>
        <v>-4.4438523243126138E-2</v>
      </c>
      <c r="Z45" s="5">
        <f t="shared" si="22"/>
        <v>-6.3739999999999908E-2</v>
      </c>
      <c r="AA45" s="5">
        <f t="shared" si="23"/>
        <v>-2.1975000789272059E-2</v>
      </c>
      <c r="AB45" s="5">
        <f t="shared" si="24"/>
        <v>-1.692999999999989E-2</v>
      </c>
      <c r="AC45" s="5">
        <f t="shared" si="25"/>
        <v>-3.5297362582764613E-2</v>
      </c>
    </row>
    <row r="46" spans="2:29" x14ac:dyDescent="0.25">
      <c r="B46" s="4">
        <v>42216</v>
      </c>
      <c r="C46" s="5">
        <v>2.3438578000000002E-2</v>
      </c>
      <c r="D46" s="5">
        <v>2.6855E-2</v>
      </c>
      <c r="E46" s="6">
        <v>7.0236999999999994E-2</v>
      </c>
      <c r="F46" s="6">
        <v>5.8916000000000003E-2</v>
      </c>
      <c r="G46" s="5">
        <v>3.8120000000000001E-2</v>
      </c>
      <c r="H46" s="5">
        <v>9.2141000000000001E-2</v>
      </c>
      <c r="J46" s="11">
        <f t="shared" si="26"/>
        <v>297.70512988953806</v>
      </c>
      <c r="K46" s="11">
        <f t="shared" si="27"/>
        <v>202.84781248970501</v>
      </c>
      <c r="L46" s="11">
        <f t="shared" si="28"/>
        <v>341.11209460485202</v>
      </c>
      <c r="M46" s="11">
        <f t="shared" si="29"/>
        <v>258.5645961409939</v>
      </c>
      <c r="N46" s="11">
        <f t="shared" si="30"/>
        <v>306.76893773210497</v>
      </c>
      <c r="O46" s="11">
        <f t="shared" si="31"/>
        <v>249.74646053561429</v>
      </c>
      <c r="P46" s="14"/>
      <c r="Q46" s="12">
        <f t="shared" si="32"/>
        <v>297.70512988953806</v>
      </c>
      <c r="R46" s="12">
        <f t="shared" si="33"/>
        <v>206.72955679479225</v>
      </c>
      <c r="S46" s="12">
        <f t="shared" si="34"/>
        <v>341.11209460485202</v>
      </c>
      <c r="T46" s="12">
        <f t="shared" si="35"/>
        <v>258.5645961409939</v>
      </c>
      <c r="U46" s="12">
        <f t="shared" si="36"/>
        <v>306.76893773210497</v>
      </c>
      <c r="V46" s="12">
        <f t="shared" si="37"/>
        <v>249.74646053561429</v>
      </c>
      <c r="W46" s="8"/>
      <c r="X46" s="5">
        <f t="shared" si="20"/>
        <v>0</v>
      </c>
      <c r="Y46" s="5">
        <f t="shared" si="21"/>
        <v>-1.8776919784820212E-2</v>
      </c>
      <c r="Z46" s="5">
        <f t="shared" si="22"/>
        <v>0</v>
      </c>
      <c r="AA46" s="5">
        <f t="shared" si="23"/>
        <v>0</v>
      </c>
      <c r="AB46" s="5">
        <f t="shared" si="24"/>
        <v>0</v>
      </c>
      <c r="AC46" s="5">
        <f t="shared" si="25"/>
        <v>0</v>
      </c>
    </row>
    <row r="47" spans="2:29" x14ac:dyDescent="0.25">
      <c r="B47" s="4">
        <v>42247</v>
      </c>
      <c r="C47" s="5">
        <v>-2.0092902999999999E-2</v>
      </c>
      <c r="D47" s="5">
        <v>-6.0249999999999998E-2</v>
      </c>
      <c r="E47" s="6">
        <v>-3.7280000000000001E-2</v>
      </c>
      <c r="F47" s="6">
        <v>-5.4210000000000001E-2</v>
      </c>
      <c r="G47" s="5">
        <v>-4.3339999999999997E-2</v>
      </c>
      <c r="H47" s="5">
        <v>-7.6660000000000006E-2</v>
      </c>
      <c r="J47" s="11">
        <f t="shared" si="26"/>
        <v>291.72336959206518</v>
      </c>
      <c r="K47" s="11">
        <f t="shared" si="27"/>
        <v>190.62623178720028</v>
      </c>
      <c r="L47" s="11">
        <f t="shared" si="28"/>
        <v>328.39543571798316</v>
      </c>
      <c r="M47" s="11">
        <f t="shared" si="29"/>
        <v>244.54780938419063</v>
      </c>
      <c r="N47" s="11">
        <f t="shared" si="30"/>
        <v>293.47357197079555</v>
      </c>
      <c r="O47" s="11">
        <f t="shared" si="31"/>
        <v>230.6008968709541</v>
      </c>
      <c r="P47" s="14"/>
      <c r="Q47" s="12">
        <f t="shared" si="32"/>
        <v>297.70512988953806</v>
      </c>
      <c r="R47" s="12">
        <f t="shared" si="33"/>
        <v>206.72955679479225</v>
      </c>
      <c r="S47" s="12">
        <f t="shared" si="34"/>
        <v>341.11209460485202</v>
      </c>
      <c r="T47" s="12">
        <f t="shared" si="35"/>
        <v>258.5645961409939</v>
      </c>
      <c r="U47" s="12">
        <f t="shared" si="36"/>
        <v>306.76893773210497</v>
      </c>
      <c r="V47" s="12">
        <f t="shared" si="37"/>
        <v>249.74646053561429</v>
      </c>
      <c r="W47" s="8"/>
      <c r="X47" s="5">
        <f t="shared" si="20"/>
        <v>-2.0092902999999995E-2</v>
      </c>
      <c r="Y47" s="5">
        <f t="shared" si="21"/>
        <v>-7.7895610367784696E-2</v>
      </c>
      <c r="Z47" s="5">
        <f t="shared" si="22"/>
        <v>-3.7279999999999869E-2</v>
      </c>
      <c r="AA47" s="5">
        <f t="shared" si="23"/>
        <v>-5.420999999999998E-2</v>
      </c>
      <c r="AB47" s="5">
        <f t="shared" si="24"/>
        <v>-4.3340000000000045E-2</v>
      </c>
      <c r="AC47" s="5">
        <f t="shared" si="25"/>
        <v>-7.665999999999995E-2</v>
      </c>
    </row>
    <row r="48" spans="2:29" x14ac:dyDescent="0.25">
      <c r="B48" s="4">
        <v>42277</v>
      </c>
      <c r="C48" s="5">
        <v>1.1732625E-2</v>
      </c>
      <c r="D48" s="5">
        <v>-5.3699999999999998E-3</v>
      </c>
      <c r="E48" s="6">
        <v>-8.0300000000000007E-3</v>
      </c>
      <c r="F48" s="6">
        <v>6.3899999999999998E-3</v>
      </c>
      <c r="G48" s="5">
        <v>1.8754E-2</v>
      </c>
      <c r="H48" s="5">
        <v>9.4769999999999993E-3</v>
      </c>
      <c r="J48" s="11">
        <f t="shared" si="26"/>
        <v>295.14605049122531</v>
      </c>
      <c r="K48" s="11">
        <f t="shared" si="27"/>
        <v>189.60256892250302</v>
      </c>
      <c r="L48" s="11">
        <f t="shared" si="28"/>
        <v>325.75842036916777</v>
      </c>
      <c r="M48" s="11">
        <f t="shared" si="29"/>
        <v>246.11046988615558</v>
      </c>
      <c r="N48" s="11">
        <f t="shared" si="30"/>
        <v>298.97737533953585</v>
      </c>
      <c r="O48" s="11">
        <f t="shared" si="31"/>
        <v>232.78630157060013</v>
      </c>
      <c r="P48" s="14"/>
      <c r="Q48" s="12">
        <f t="shared" si="32"/>
        <v>297.70512988953806</v>
      </c>
      <c r="R48" s="12">
        <f t="shared" si="33"/>
        <v>206.72955679479225</v>
      </c>
      <c r="S48" s="12">
        <f t="shared" si="34"/>
        <v>341.11209460485202</v>
      </c>
      <c r="T48" s="12">
        <f t="shared" si="35"/>
        <v>258.5645961409939</v>
      </c>
      <c r="U48" s="12">
        <f t="shared" si="36"/>
        <v>306.76893773210497</v>
      </c>
      <c r="V48" s="12">
        <f t="shared" si="37"/>
        <v>249.74646053561429</v>
      </c>
      <c r="W48" s="8"/>
      <c r="X48" s="5">
        <f t="shared" si="20"/>
        <v>-8.5960204960602304E-3</v>
      </c>
      <c r="Y48" s="5">
        <f t="shared" si="21"/>
        <v>-8.2847310940109664E-2</v>
      </c>
      <c r="Z48" s="5">
        <f t="shared" si="22"/>
        <v>-4.5010641599999901E-2</v>
      </c>
      <c r="AA48" s="5">
        <f t="shared" si="23"/>
        <v>-4.81664019000001E-2</v>
      </c>
      <c r="AB48" s="5">
        <f t="shared" si="24"/>
        <v>-2.5398798359999919E-2</v>
      </c>
      <c r="AC48" s="5">
        <f t="shared" si="25"/>
        <v>-6.7909506819999965E-2</v>
      </c>
    </row>
    <row r="49" spans="2:29" x14ac:dyDescent="0.25">
      <c r="B49" s="4">
        <v>42308</v>
      </c>
      <c r="C49" s="5">
        <v>1.6738569999999999E-3</v>
      </c>
      <c r="D49" s="5">
        <v>1.4279999999999999E-2</v>
      </c>
      <c r="E49" s="6">
        <v>-3.3329999999999999E-2</v>
      </c>
      <c r="F49" s="6">
        <v>2.5396999999999999E-2</v>
      </c>
      <c r="G49" s="5">
        <v>2.1252E-2</v>
      </c>
      <c r="H49" s="5">
        <v>2.3182999999999999E-2</v>
      </c>
      <c r="J49" s="11">
        <f t="shared" si="26"/>
        <v>295.64008277386239</v>
      </c>
      <c r="K49" s="11">
        <f t="shared" si="27"/>
        <v>192.31009360671638</v>
      </c>
      <c r="L49" s="11">
        <f t="shared" si="28"/>
        <v>314.90089221826344</v>
      </c>
      <c r="M49" s="11">
        <f t="shared" si="29"/>
        <v>252.36093748985425</v>
      </c>
      <c r="N49" s="11">
        <f t="shared" si="30"/>
        <v>305.33124252025169</v>
      </c>
      <c r="O49" s="11">
        <f t="shared" si="31"/>
        <v>238.18298639991133</v>
      </c>
      <c r="P49" s="14"/>
      <c r="Q49" s="12">
        <f t="shared" si="32"/>
        <v>297.70512988953806</v>
      </c>
      <c r="R49" s="12">
        <f t="shared" si="33"/>
        <v>206.72955679479225</v>
      </c>
      <c r="S49" s="12">
        <f t="shared" si="34"/>
        <v>341.11209460485202</v>
      </c>
      <c r="T49" s="12">
        <f t="shared" si="35"/>
        <v>258.5645961409939</v>
      </c>
      <c r="U49" s="12">
        <f t="shared" si="36"/>
        <v>306.76893773210497</v>
      </c>
      <c r="V49" s="12">
        <f t="shared" si="37"/>
        <v>249.74646053561429</v>
      </c>
      <c r="W49" s="8"/>
      <c r="X49" s="5">
        <f t="shared" si="20"/>
        <v>-6.9365520051397622E-3</v>
      </c>
      <c r="Y49" s="5">
        <f t="shared" si="21"/>
        <v>-6.9750370540334394E-2</v>
      </c>
      <c r="Z49" s="5">
        <f t="shared" si="22"/>
        <v>-7.6840436915471821E-2</v>
      </c>
      <c r="AA49" s="5">
        <f t="shared" si="23"/>
        <v>-2.399268400905441E-2</v>
      </c>
      <c r="AB49" s="5">
        <f t="shared" si="24"/>
        <v>-4.6865736227466037E-3</v>
      </c>
      <c r="AC49" s="5">
        <f t="shared" si="25"/>
        <v>-4.6300852916608126E-2</v>
      </c>
    </row>
    <row r="50" spans="2:29" x14ac:dyDescent="0.25">
      <c r="B50" s="4">
        <v>42338</v>
      </c>
      <c r="C50" s="5">
        <v>-4.3924293000000003E-2</v>
      </c>
      <c r="D50" s="5">
        <v>-1.418E-2</v>
      </c>
      <c r="E50" s="6">
        <v>-2.529E-2</v>
      </c>
      <c r="F50" s="6">
        <v>1.6173E-2</v>
      </c>
      <c r="G50" s="5">
        <v>2.3448E-2</v>
      </c>
      <c r="H50" s="5">
        <v>2.9884999999999998E-2</v>
      </c>
      <c r="J50" s="11">
        <f t="shared" si="26"/>
        <v>282.65430115555898</v>
      </c>
      <c r="K50" s="11">
        <f t="shared" si="27"/>
        <v>189.58313647937314</v>
      </c>
      <c r="L50" s="11">
        <f t="shared" si="28"/>
        <v>306.93704865406352</v>
      </c>
      <c r="M50" s="11">
        <f t="shared" si="29"/>
        <v>256.44237093187769</v>
      </c>
      <c r="N50" s="11">
        <f t="shared" si="30"/>
        <v>312.49064949486655</v>
      </c>
      <c r="O50" s="11">
        <f t="shared" si="31"/>
        <v>245.30108494847266</v>
      </c>
      <c r="P50" s="14"/>
      <c r="Q50" s="12">
        <f t="shared" si="32"/>
        <v>297.70512988953806</v>
      </c>
      <c r="R50" s="12">
        <f t="shared" si="33"/>
        <v>206.72955679479225</v>
      </c>
      <c r="S50" s="12">
        <f t="shared" si="34"/>
        <v>341.11209460485202</v>
      </c>
      <c r="T50" s="12">
        <f t="shared" si="35"/>
        <v>258.5645961409939</v>
      </c>
      <c r="U50" s="12">
        <f t="shared" si="36"/>
        <v>312.49064949486655</v>
      </c>
      <c r="V50" s="12">
        <f t="shared" si="37"/>
        <v>249.74646053561429</v>
      </c>
      <c r="W50" s="8"/>
      <c r="X50" s="5">
        <f t="shared" si="20"/>
        <v>-5.0556161862456372E-2</v>
      </c>
      <c r="Y50" s="5">
        <f t="shared" si="21"/>
        <v>-8.2941310286072434E-2</v>
      </c>
      <c r="Z50" s="5">
        <f t="shared" si="22"/>
        <v>-0.10018714226587966</v>
      </c>
      <c r="AA50" s="5">
        <f t="shared" si="23"/>
        <v>-8.2077176875328117E-3</v>
      </c>
      <c r="AB50" s="5">
        <f t="shared" si="24"/>
        <v>0</v>
      </c>
      <c r="AC50" s="5">
        <f t="shared" si="25"/>
        <v>-1.7799553906021059E-2</v>
      </c>
    </row>
    <row r="51" spans="2:29" x14ac:dyDescent="0.25">
      <c r="B51" s="4">
        <v>42369</v>
      </c>
      <c r="C51" s="5">
        <v>2.0932616000000001E-2</v>
      </c>
      <c r="D51" s="5">
        <v>4.2859999999999999E-3</v>
      </c>
      <c r="E51" s="6">
        <v>1.5373E-2</v>
      </c>
      <c r="F51" s="6">
        <v>7.7429999999999999E-3</v>
      </c>
      <c r="G51" s="5">
        <v>2.8611000000000001E-2</v>
      </c>
      <c r="H51" s="5">
        <v>2.2689000000000001E-2</v>
      </c>
      <c r="J51" s="11">
        <f t="shared" si="26"/>
        <v>288.57099510239669</v>
      </c>
      <c r="K51" s="11">
        <f t="shared" si="27"/>
        <v>190.39568980232374</v>
      </c>
      <c r="L51" s="11">
        <f t="shared" si="28"/>
        <v>311.65559190302247</v>
      </c>
      <c r="M51" s="11">
        <f t="shared" si="29"/>
        <v>258.42800421000322</v>
      </c>
      <c r="N51" s="11">
        <f t="shared" si="30"/>
        <v>321.43131946756415</v>
      </c>
      <c r="O51" s="11">
        <f t="shared" si="31"/>
        <v>250.86672126486854</v>
      </c>
      <c r="P51" s="14"/>
      <c r="Q51" s="12">
        <f t="shared" si="32"/>
        <v>297.70512988953806</v>
      </c>
      <c r="R51" s="12">
        <f t="shared" si="33"/>
        <v>206.72955679479225</v>
      </c>
      <c r="S51" s="12">
        <f t="shared" si="34"/>
        <v>341.11209460485202</v>
      </c>
      <c r="T51" s="12">
        <f t="shared" si="35"/>
        <v>258.5645961409939</v>
      </c>
      <c r="U51" s="12">
        <f t="shared" si="36"/>
        <v>321.43131946756415</v>
      </c>
      <c r="V51" s="12">
        <f t="shared" si="37"/>
        <v>250.86672126486854</v>
      </c>
      <c r="W51" s="8"/>
      <c r="X51" s="5">
        <f t="shared" si="20"/>
        <v>-3.0681818585156839E-2</v>
      </c>
      <c r="Y51" s="5">
        <f t="shared" si="21"/>
        <v>-7.9010796741958544E-2</v>
      </c>
      <c r="Z51" s="5">
        <f t="shared" si="22"/>
        <v>-8.6354319203932883E-2</v>
      </c>
      <c r="AA51" s="5">
        <f t="shared" si="23"/>
        <v>-5.2827004558730906E-4</v>
      </c>
      <c r="AB51" s="5">
        <f t="shared" si="24"/>
        <v>0</v>
      </c>
      <c r="AC51" s="5">
        <f t="shared" si="25"/>
        <v>0</v>
      </c>
    </row>
    <row r="52" spans="2:29" x14ac:dyDescent="0.25">
      <c r="B52" s="4">
        <v>42400</v>
      </c>
      <c r="C52" s="5">
        <v>-6.3852310999999995E-2</v>
      </c>
      <c r="D52" s="5">
        <v>-5.3019999999999998E-2</v>
      </c>
      <c r="E52" s="6">
        <v>-7.5490000000000002E-2</v>
      </c>
      <c r="F52" s="6">
        <v>-7.0699999999999999E-2</v>
      </c>
      <c r="G52" s="5">
        <v>-8.9209999999999998E-2</v>
      </c>
      <c r="H52" s="5">
        <v>-9.8159999999999997E-2</v>
      </c>
      <c r="J52" s="11">
        <f t="shared" si="26"/>
        <v>270.14507017753897</v>
      </c>
      <c r="K52" s="11">
        <f t="shared" si="27"/>
        <v>180.30091032900455</v>
      </c>
      <c r="L52" s="11">
        <f t="shared" si="28"/>
        <v>288.1287112702633</v>
      </c>
      <c r="M52" s="11">
        <f t="shared" si="29"/>
        <v>240.157144312356</v>
      </c>
      <c r="N52" s="11">
        <f t="shared" si="30"/>
        <v>292.75643145786273</v>
      </c>
      <c r="O52" s="11">
        <f t="shared" si="31"/>
        <v>226.24164390550905</v>
      </c>
      <c r="P52" s="14"/>
      <c r="Q52" s="12">
        <f t="shared" si="32"/>
        <v>297.70512988953806</v>
      </c>
      <c r="R52" s="12">
        <f t="shared" si="33"/>
        <v>206.72955679479225</v>
      </c>
      <c r="S52" s="12">
        <f t="shared" si="34"/>
        <v>341.11209460485202</v>
      </c>
      <c r="T52" s="12">
        <f t="shared" si="35"/>
        <v>258.5645961409939</v>
      </c>
      <c r="U52" s="12">
        <f t="shared" si="36"/>
        <v>321.43131946756415</v>
      </c>
      <c r="V52" s="12">
        <f t="shared" si="37"/>
        <v>250.86672126486854</v>
      </c>
      <c r="W52" s="8"/>
      <c r="X52" s="5">
        <f t="shared" si="20"/>
        <v>-9.2575024562811858E-2</v>
      </c>
      <c r="Y52" s="5">
        <f t="shared" si="21"/>
        <v>-0.12784164429869982</v>
      </c>
      <c r="Z52" s="5">
        <f t="shared" si="22"/>
        <v>-0.15532543164722801</v>
      </c>
      <c r="AA52" s="5">
        <f t="shared" si="23"/>
        <v>-7.1190921353364356E-2</v>
      </c>
      <c r="AB52" s="5">
        <f t="shared" si="24"/>
        <v>-8.9210000000000012E-2</v>
      </c>
      <c r="AC52" s="5">
        <f t="shared" si="25"/>
        <v>-9.8160000000000025E-2</v>
      </c>
    </row>
    <row r="53" spans="2:29" x14ac:dyDescent="0.25">
      <c r="B53" s="4">
        <v>42429</v>
      </c>
      <c r="C53" s="5">
        <v>-7.2100146000000004E-2</v>
      </c>
      <c r="D53" s="5">
        <v>-7.4469999999999995E-2</v>
      </c>
      <c r="E53" s="6">
        <v>-5.7570000000000003E-2</v>
      </c>
      <c r="F53" s="6">
        <v>-9.69E-2</v>
      </c>
      <c r="G53" s="5">
        <v>-0.16411000000000001</v>
      </c>
      <c r="H53" s="5">
        <v>-0.13317999999999999</v>
      </c>
      <c r="J53" s="11">
        <f t="shared" si="26"/>
        <v>250.66757117655814</v>
      </c>
      <c r="K53" s="11">
        <f t="shared" si="27"/>
        <v>166.87390153680357</v>
      </c>
      <c r="L53" s="11">
        <f t="shared" si="28"/>
        <v>271.54114136243425</v>
      </c>
      <c r="M53" s="11">
        <f t="shared" si="29"/>
        <v>216.88591702848871</v>
      </c>
      <c r="N53" s="11">
        <f t="shared" si="30"/>
        <v>244.71217349131288</v>
      </c>
      <c r="O53" s="11">
        <f t="shared" si="31"/>
        <v>196.11078177017336</v>
      </c>
      <c r="P53" s="14"/>
      <c r="Q53" s="12">
        <f t="shared" si="32"/>
        <v>297.70512988953806</v>
      </c>
      <c r="R53" s="12">
        <f t="shared" si="33"/>
        <v>206.72955679479225</v>
      </c>
      <c r="S53" s="12">
        <f t="shared" si="34"/>
        <v>341.11209460485202</v>
      </c>
      <c r="T53" s="12">
        <f t="shared" si="35"/>
        <v>258.5645961409939</v>
      </c>
      <c r="U53" s="12">
        <f t="shared" si="36"/>
        <v>321.43131946756415</v>
      </c>
      <c r="V53" s="12">
        <f t="shared" si="37"/>
        <v>250.86672126486854</v>
      </c>
      <c r="W53" s="8"/>
      <c r="X53" s="5">
        <f t="shared" si="20"/>
        <v>-0.15800049777587966</v>
      </c>
      <c r="Y53" s="5">
        <f t="shared" si="21"/>
        <v>-0.19279127704777566</v>
      </c>
      <c r="Z53" s="5">
        <f t="shared" si="22"/>
        <v>-0.20395334654729713</v>
      </c>
      <c r="AA53" s="5">
        <f t="shared" si="23"/>
        <v>-0.16119252107422333</v>
      </c>
      <c r="AB53" s="5">
        <f t="shared" si="24"/>
        <v>-0.23867974690000004</v>
      </c>
      <c r="AC53" s="5">
        <f t="shared" si="25"/>
        <v>-0.21826705120000001</v>
      </c>
    </row>
    <row r="54" spans="2:29" x14ac:dyDescent="0.25">
      <c r="B54" s="4">
        <v>42460</v>
      </c>
      <c r="C54" s="5">
        <v>6.3235426999999997E-2</v>
      </c>
      <c r="D54" s="5">
        <v>0.108019</v>
      </c>
      <c r="E54" s="6">
        <v>6.0908999999999998E-2</v>
      </c>
      <c r="F54" s="6">
        <v>0.11559800000000001</v>
      </c>
      <c r="G54" s="5">
        <v>0.108108</v>
      </c>
      <c r="H54" s="5">
        <v>0.123778</v>
      </c>
      <c r="J54" s="11">
        <f t="shared" si="26"/>
        <v>266.51864207496067</v>
      </c>
      <c r="K54" s="11">
        <f t="shared" si="27"/>
        <v>184.89945350690758</v>
      </c>
      <c r="L54" s="11">
        <f t="shared" si="28"/>
        <v>288.08044074167879</v>
      </c>
      <c r="M54" s="11">
        <f t="shared" si="29"/>
        <v>241.95749526514797</v>
      </c>
      <c r="N54" s="11">
        <f t="shared" si="30"/>
        <v>271.16751714311175</v>
      </c>
      <c r="O54" s="11">
        <f t="shared" si="31"/>
        <v>220.38498211612188</v>
      </c>
      <c r="P54" s="14"/>
      <c r="Q54" s="12">
        <f t="shared" si="32"/>
        <v>297.70512988953806</v>
      </c>
      <c r="R54" s="12">
        <f t="shared" si="33"/>
        <v>206.72955679479225</v>
      </c>
      <c r="S54" s="12">
        <f t="shared" si="34"/>
        <v>341.11209460485202</v>
      </c>
      <c r="T54" s="12">
        <f t="shared" si="35"/>
        <v>258.5645961409939</v>
      </c>
      <c r="U54" s="12">
        <f t="shared" si="36"/>
        <v>321.43131946756415</v>
      </c>
      <c r="V54" s="12">
        <f t="shared" si="37"/>
        <v>250.86672126486854</v>
      </c>
      <c r="W54" s="8"/>
      <c r="X54" s="5">
        <f t="shared" si="20"/>
        <v>-0.10475629971894995</v>
      </c>
      <c r="Y54" s="5">
        <f t="shared" si="21"/>
        <v>-0.10559739800319934</v>
      </c>
      <c r="Z54" s="5">
        <f t="shared" si="22"/>
        <v>-0.1554669409321463</v>
      </c>
      <c r="AA54" s="5">
        <f t="shared" si="23"/>
        <v>-6.4228054125361256E-2</v>
      </c>
      <c r="AB54" s="5">
        <f t="shared" si="24"/>
        <v>-0.1563749369778652</v>
      </c>
      <c r="AC54" s="5">
        <f t="shared" si="25"/>
        <v>-0.1215057102634336</v>
      </c>
    </row>
    <row r="55" spans="2:29" x14ac:dyDescent="0.25">
      <c r="B55" s="4">
        <v>42490</v>
      </c>
      <c r="C55" s="5">
        <v>3.9132084999999997E-2</v>
      </c>
      <c r="D55" s="5">
        <v>1.6826000000000001E-2</v>
      </c>
      <c r="E55" s="6">
        <v>6.9011000000000003E-2</v>
      </c>
      <c r="F55" s="6">
        <v>3.4910999999999998E-2</v>
      </c>
      <c r="G55" s="5">
        <v>2.9061E-2</v>
      </c>
      <c r="H55" s="5">
        <v>5.3135000000000002E-2</v>
      </c>
      <c r="J55" s="11">
        <f t="shared" si="26"/>
        <v>276.94807223072263</v>
      </c>
      <c r="K55" s="11">
        <f t="shared" si="27"/>
        <v>188.0105717116148</v>
      </c>
      <c r="L55" s="11">
        <f t="shared" si="28"/>
        <v>307.96116003770277</v>
      </c>
      <c r="M55" s="11">
        <f t="shared" si="29"/>
        <v>250.40447338234952</v>
      </c>
      <c r="N55" s="11">
        <f t="shared" si="30"/>
        <v>279.0479163588077</v>
      </c>
      <c r="O55" s="11">
        <f t="shared" si="31"/>
        <v>232.09513814086199</v>
      </c>
      <c r="P55" s="14"/>
      <c r="Q55" s="12">
        <f t="shared" si="32"/>
        <v>297.70512988953806</v>
      </c>
      <c r="R55" s="12">
        <f t="shared" si="33"/>
        <v>206.72955679479225</v>
      </c>
      <c r="S55" s="12">
        <f t="shared" si="34"/>
        <v>341.11209460485202</v>
      </c>
      <c r="T55" s="12">
        <f t="shared" si="35"/>
        <v>258.5645961409939</v>
      </c>
      <c r="U55" s="12">
        <f t="shared" si="36"/>
        <v>321.43131946756415</v>
      </c>
      <c r="V55" s="12">
        <f t="shared" si="37"/>
        <v>250.86672126486854</v>
      </c>
      <c r="W55" s="8"/>
      <c r="X55" s="5">
        <f t="shared" si="20"/>
        <v>-6.9723547143837328E-2</v>
      </c>
      <c r="Y55" s="5">
        <f t="shared" si="21"/>
        <v>-9.054817982200114E-2</v>
      </c>
      <c r="Z55" s="5">
        <f t="shared" si="22"/>
        <v>-9.7184869992814726E-2</v>
      </c>
      <c r="AA55" s="5">
        <f t="shared" si="23"/>
        <v>-3.15593197229318E-2</v>
      </c>
      <c r="AB55" s="5">
        <f t="shared" si="24"/>
        <v>-0.13185834902137905</v>
      </c>
      <c r="AC55" s="5">
        <f t="shared" si="25"/>
        <v>-7.4826916178281189E-2</v>
      </c>
    </row>
    <row r="56" spans="2:29" x14ac:dyDescent="0.25">
      <c r="B56" s="4">
        <v>42521</v>
      </c>
      <c r="C56" s="5">
        <v>2.3741545999999999E-2</v>
      </c>
      <c r="D56" s="5">
        <v>3.8182000000000001E-2</v>
      </c>
      <c r="E56" s="6">
        <v>2.8111000000000001E-2</v>
      </c>
      <c r="F56" s="6">
        <v>2.0476999999999999E-2</v>
      </c>
      <c r="G56" s="5">
        <v>5.0486999999999997E-2</v>
      </c>
      <c r="H56" s="5">
        <v>6.4409999999999997E-3</v>
      </c>
      <c r="J56" s="11">
        <f t="shared" si="26"/>
        <v>283.52324762719962</v>
      </c>
      <c r="K56" s="11">
        <f t="shared" si="27"/>
        <v>195.18919136070767</v>
      </c>
      <c r="L56" s="11">
        <f t="shared" si="28"/>
        <v>316.61825620752262</v>
      </c>
      <c r="M56" s="11">
        <f t="shared" si="29"/>
        <v>255.53200578379992</v>
      </c>
      <c r="N56" s="11">
        <f t="shared" si="30"/>
        <v>293.13620851201483</v>
      </c>
      <c r="O56" s="11">
        <f t="shared" si="31"/>
        <v>233.59006292562725</v>
      </c>
      <c r="P56" s="14"/>
      <c r="Q56" s="12">
        <f t="shared" si="32"/>
        <v>297.70512988953806</v>
      </c>
      <c r="R56" s="12">
        <f t="shared" si="33"/>
        <v>206.72955679479225</v>
      </c>
      <c r="S56" s="12">
        <f t="shared" si="34"/>
        <v>341.11209460485202</v>
      </c>
      <c r="T56" s="12">
        <f t="shared" si="35"/>
        <v>258.5645961409939</v>
      </c>
      <c r="U56" s="12">
        <f t="shared" si="36"/>
        <v>321.43131946756415</v>
      </c>
      <c r="V56" s="12">
        <f t="shared" si="37"/>
        <v>250.86672126486854</v>
      </c>
      <c r="W56" s="8"/>
      <c r="X56" s="5">
        <f t="shared" si="20"/>
        <v>-4.7637345945636067E-2</v>
      </c>
      <c r="Y56" s="5">
        <f t="shared" si="21"/>
        <v>-5.5823490423964839E-2</v>
      </c>
      <c r="Z56" s="5">
        <f t="shared" si="22"/>
        <v>-7.1805833873182734E-2</v>
      </c>
      <c r="AA56" s="5">
        <f t="shared" si="23"/>
        <v>-1.1728559912898229E-2</v>
      </c>
      <c r="AB56" s="5">
        <f t="shared" si="24"/>
        <v>-8.8028481488421351E-2</v>
      </c>
      <c r="AC56" s="5">
        <f t="shared" si="25"/>
        <v>-6.8867876345385604E-2</v>
      </c>
    </row>
    <row r="57" spans="2:29" x14ac:dyDescent="0.25">
      <c r="B57" s="4">
        <v>42551</v>
      </c>
      <c r="C57" s="5">
        <v>2.9016178E-2</v>
      </c>
      <c r="D57" s="5">
        <v>2.2936999999999999E-2</v>
      </c>
      <c r="E57" s="6">
        <v>2.1203E-2</v>
      </c>
      <c r="F57" s="6">
        <v>4.3975E-2</v>
      </c>
      <c r="G57" s="5">
        <v>8.3531999999999995E-2</v>
      </c>
      <c r="H57" s="5">
        <v>7.9835000000000003E-2</v>
      </c>
      <c r="J57" s="11">
        <f t="shared" si="26"/>
        <v>291.75000864748853</v>
      </c>
      <c r="K57" s="11">
        <f t="shared" si="27"/>
        <v>199.66624584294823</v>
      </c>
      <c r="L57" s="11">
        <f t="shared" si="28"/>
        <v>323.33151309389075</v>
      </c>
      <c r="M57" s="11">
        <f t="shared" si="29"/>
        <v>266.76902573814255</v>
      </c>
      <c r="N57" s="11">
        <f t="shared" si="30"/>
        <v>317.62246228144045</v>
      </c>
      <c r="O57" s="11">
        <f t="shared" si="31"/>
        <v>252.23872559929472</v>
      </c>
      <c r="P57" s="14"/>
      <c r="Q57" s="12">
        <f t="shared" si="32"/>
        <v>297.70512988953806</v>
      </c>
      <c r="R57" s="12">
        <f t="shared" si="33"/>
        <v>206.72955679479225</v>
      </c>
      <c r="S57" s="12">
        <f t="shared" si="34"/>
        <v>341.11209460485202</v>
      </c>
      <c r="T57" s="12">
        <f t="shared" si="35"/>
        <v>266.76902573814255</v>
      </c>
      <c r="U57" s="12">
        <f t="shared" si="36"/>
        <v>321.43131946756415</v>
      </c>
      <c r="V57" s="12">
        <f t="shared" si="37"/>
        <v>252.23872559929472</v>
      </c>
      <c r="W57" s="8"/>
      <c r="X57" s="5">
        <f t="shared" si="20"/>
        <v>-2.0003421655042208E-2</v>
      </c>
      <c r="Y57" s="5">
        <f t="shared" si="21"/>
        <v>-3.4166913823819312E-2</v>
      </c>
      <c r="Z57" s="5">
        <f t="shared" si="22"/>
        <v>-5.2125332968795735E-2</v>
      </c>
      <c r="AA57" s="5">
        <f t="shared" si="23"/>
        <v>0</v>
      </c>
      <c r="AB57" s="5">
        <f t="shared" si="24"/>
        <v>-1.184967660411218E-2</v>
      </c>
      <c r="AC57" s="5">
        <f t="shared" si="25"/>
        <v>0</v>
      </c>
    </row>
    <row r="58" spans="2:29" x14ac:dyDescent="0.25">
      <c r="B58" s="4">
        <v>42582</v>
      </c>
      <c r="C58" s="5">
        <v>8.5244659E-2</v>
      </c>
      <c r="D58" s="5">
        <v>5.2325000000000003E-2</v>
      </c>
      <c r="E58" s="6">
        <v>8.3126000000000005E-2</v>
      </c>
      <c r="F58" s="6">
        <v>5.4518999999999998E-2</v>
      </c>
      <c r="G58" s="5">
        <v>2.4389999999999998E-2</v>
      </c>
      <c r="H58" s="5">
        <v>4.3756000000000003E-2</v>
      </c>
      <c r="J58" s="11">
        <f t="shared" si="26"/>
        <v>316.62013864789071</v>
      </c>
      <c r="K58" s="11">
        <f t="shared" si="27"/>
        <v>210.11378215668049</v>
      </c>
      <c r="L58" s="11">
        <f t="shared" si="28"/>
        <v>350.20876845133353</v>
      </c>
      <c r="M58" s="11">
        <f t="shared" si="29"/>
        <v>281.31300625236031</v>
      </c>
      <c r="N58" s="11">
        <f t="shared" si="30"/>
        <v>325.36927413648476</v>
      </c>
      <c r="O58" s="11">
        <f t="shared" si="31"/>
        <v>263.27568327661743</v>
      </c>
      <c r="P58" s="14"/>
      <c r="Q58" s="12">
        <f t="shared" si="32"/>
        <v>316.62013864789071</v>
      </c>
      <c r="R58" s="12">
        <f t="shared" si="33"/>
        <v>210.11378215668049</v>
      </c>
      <c r="S58" s="12">
        <f t="shared" si="34"/>
        <v>350.20876845133353</v>
      </c>
      <c r="T58" s="12">
        <f t="shared" si="35"/>
        <v>281.31300625236031</v>
      </c>
      <c r="U58" s="12">
        <f t="shared" si="36"/>
        <v>325.36927413648476</v>
      </c>
      <c r="V58" s="12">
        <f t="shared" si="37"/>
        <v>263.27568327661743</v>
      </c>
      <c r="W58" s="8"/>
      <c r="X58" s="5">
        <f t="shared" si="20"/>
        <v>0</v>
      </c>
      <c r="Y58" s="5">
        <f t="shared" si="21"/>
        <v>0</v>
      </c>
      <c r="Z58" s="5">
        <f t="shared" si="22"/>
        <v>0</v>
      </c>
      <c r="AA58" s="5">
        <f t="shared" si="23"/>
        <v>0</v>
      </c>
      <c r="AB58" s="5">
        <f t="shared" si="24"/>
        <v>0</v>
      </c>
      <c r="AC58" s="5">
        <f t="shared" si="25"/>
        <v>0</v>
      </c>
    </row>
    <row r="59" spans="2:29" x14ac:dyDescent="0.25">
      <c r="B59" s="4">
        <v>42613</v>
      </c>
      <c r="C59" s="5">
        <v>3.2861091000000002E-2</v>
      </c>
      <c r="D59" s="5">
        <v>1.9560000000000001E-2</v>
      </c>
      <c r="E59" s="6">
        <v>7.4562000000000003E-2</v>
      </c>
      <c r="F59" s="6">
        <v>4.4893000000000002E-2</v>
      </c>
      <c r="G59" s="5">
        <v>-4.7800000000000004E-3</v>
      </c>
      <c r="H59" s="5">
        <v>2.6662999999999999E-2</v>
      </c>
      <c r="J59" s="11">
        <f t="shared" si="26"/>
        <v>327.02462183643166</v>
      </c>
      <c r="K59" s="11">
        <f t="shared" si="27"/>
        <v>214.22360773566515</v>
      </c>
      <c r="L59" s="11">
        <f t="shared" si="28"/>
        <v>376.32103464460187</v>
      </c>
      <c r="M59" s="11">
        <f t="shared" si="29"/>
        <v>293.94199104204756</v>
      </c>
      <c r="N59" s="11">
        <f t="shared" si="30"/>
        <v>323.81400900611237</v>
      </c>
      <c r="O59" s="11">
        <f t="shared" si="31"/>
        <v>270.2954028198219</v>
      </c>
      <c r="P59" s="14"/>
      <c r="Q59" s="12">
        <f t="shared" si="32"/>
        <v>327.02462183643166</v>
      </c>
      <c r="R59" s="12">
        <f t="shared" si="33"/>
        <v>214.22360773566515</v>
      </c>
      <c r="S59" s="12">
        <f t="shared" si="34"/>
        <v>376.32103464460187</v>
      </c>
      <c r="T59" s="12">
        <f t="shared" si="35"/>
        <v>293.94199104204756</v>
      </c>
      <c r="U59" s="12">
        <f t="shared" si="36"/>
        <v>325.36927413648476</v>
      </c>
      <c r="V59" s="12">
        <f t="shared" si="37"/>
        <v>270.2954028198219</v>
      </c>
      <c r="W59" s="8"/>
      <c r="X59" s="5">
        <f t="shared" si="20"/>
        <v>0</v>
      </c>
      <c r="Y59" s="5">
        <f t="shared" si="21"/>
        <v>0</v>
      </c>
      <c r="Z59" s="5">
        <f t="shared" si="22"/>
        <v>0</v>
      </c>
      <c r="AA59" s="5">
        <f t="shared" si="23"/>
        <v>0</v>
      </c>
      <c r="AB59" s="5">
        <f t="shared" si="24"/>
        <v>-4.7800000000000065E-3</v>
      </c>
      <c r="AC59" s="5">
        <f t="shared" si="25"/>
        <v>0</v>
      </c>
    </row>
    <row r="60" spans="2:29" x14ac:dyDescent="0.25">
      <c r="B60" s="4">
        <v>42643</v>
      </c>
      <c r="C60" s="5">
        <v>1.1874679999999999E-3</v>
      </c>
      <c r="D60" s="5">
        <v>-1.6639999999999999E-2</v>
      </c>
      <c r="E60" s="6">
        <v>-1.4189999999999999E-2</v>
      </c>
      <c r="F60" s="6">
        <v>7.6860000000000001E-3</v>
      </c>
      <c r="G60" s="5">
        <v>8.7000000000000001E-5</v>
      </c>
      <c r="H60" s="5">
        <v>6.6759999999999996E-3</v>
      </c>
      <c r="J60" s="11">
        <f t="shared" si="26"/>
        <v>327.41295311007451</v>
      </c>
      <c r="K60" s="11">
        <f t="shared" si="27"/>
        <v>210.65892690294368</v>
      </c>
      <c r="L60" s="11">
        <f t="shared" si="28"/>
        <v>370.98103916299493</v>
      </c>
      <c r="M60" s="11">
        <f t="shared" si="29"/>
        <v>296.20122918519678</v>
      </c>
      <c r="N60" s="11">
        <f t="shared" si="30"/>
        <v>323.84218082489588</v>
      </c>
      <c r="O60" s="11">
        <f t="shared" si="31"/>
        <v>272.09989492904703</v>
      </c>
      <c r="P60" s="14"/>
      <c r="Q60" s="12">
        <f t="shared" si="32"/>
        <v>327.41295311007451</v>
      </c>
      <c r="R60" s="12">
        <f t="shared" si="33"/>
        <v>214.22360773566515</v>
      </c>
      <c r="S60" s="12">
        <f t="shared" si="34"/>
        <v>376.32103464460187</v>
      </c>
      <c r="T60" s="12">
        <f t="shared" si="35"/>
        <v>296.20122918519678</v>
      </c>
      <c r="U60" s="12">
        <f t="shared" si="36"/>
        <v>325.36927413648476</v>
      </c>
      <c r="V60" s="12">
        <f t="shared" si="37"/>
        <v>272.09989492904703</v>
      </c>
      <c r="W60" s="8"/>
      <c r="X60" s="5">
        <f t="shared" si="20"/>
        <v>0</v>
      </c>
      <c r="Y60" s="5">
        <f t="shared" si="21"/>
        <v>-1.6640000000000099E-2</v>
      </c>
      <c r="Z60" s="5">
        <f t="shared" si="22"/>
        <v>-1.4190000000000036E-2</v>
      </c>
      <c r="AA60" s="5">
        <f t="shared" si="23"/>
        <v>0</v>
      </c>
      <c r="AB60" s="5">
        <f t="shared" si="24"/>
        <v>-4.6934158600000497E-3</v>
      </c>
      <c r="AC60" s="5">
        <f t="shared" si="25"/>
        <v>0</v>
      </c>
    </row>
    <row r="61" spans="2:29" x14ac:dyDescent="0.25">
      <c r="B61" s="4">
        <v>42674</v>
      </c>
      <c r="C61" s="5">
        <v>2.6056151E-2</v>
      </c>
      <c r="D61" s="5">
        <v>7.1250000000000003E-3</v>
      </c>
      <c r="E61" s="6">
        <v>5.8366000000000001E-2</v>
      </c>
      <c r="F61" s="6">
        <v>4.2005000000000001E-2</v>
      </c>
      <c r="G61" s="5">
        <v>4.3360999999999997E-2</v>
      </c>
      <c r="H61" s="5">
        <v>5.6381000000000001E-2</v>
      </c>
      <c r="J61" s="11">
        <f t="shared" si="26"/>
        <v>335.94407445566651</v>
      </c>
      <c r="K61" s="11">
        <f t="shared" si="27"/>
        <v>212.15987175712715</v>
      </c>
      <c r="L61" s="11">
        <f t="shared" si="28"/>
        <v>392.63371849478227</v>
      </c>
      <c r="M61" s="11">
        <f t="shared" si="29"/>
        <v>308.64316181712098</v>
      </c>
      <c r="N61" s="11">
        <f t="shared" si="30"/>
        <v>337.88430162764416</v>
      </c>
      <c r="O61" s="11">
        <f t="shared" si="31"/>
        <v>287.44115910504161</v>
      </c>
      <c r="P61" s="14"/>
      <c r="Q61" s="12">
        <f t="shared" si="32"/>
        <v>335.94407445566651</v>
      </c>
      <c r="R61" s="12">
        <f t="shared" si="33"/>
        <v>214.22360773566515</v>
      </c>
      <c r="S61" s="12">
        <f t="shared" si="34"/>
        <v>392.63371849478227</v>
      </c>
      <c r="T61" s="12">
        <f t="shared" si="35"/>
        <v>308.64316181712098</v>
      </c>
      <c r="U61" s="12">
        <f t="shared" si="36"/>
        <v>337.88430162764416</v>
      </c>
      <c r="V61" s="12">
        <f t="shared" si="37"/>
        <v>287.44115910504161</v>
      </c>
      <c r="W61" s="8"/>
      <c r="X61" s="5">
        <f t="shared" si="20"/>
        <v>0</v>
      </c>
      <c r="Y61" s="5">
        <f t="shared" si="21"/>
        <v>-9.633560000000041E-3</v>
      </c>
      <c r="Z61" s="5">
        <f t="shared" si="22"/>
        <v>0</v>
      </c>
      <c r="AA61" s="5">
        <f t="shared" si="23"/>
        <v>0</v>
      </c>
      <c r="AB61" s="5">
        <f t="shared" si="24"/>
        <v>0</v>
      </c>
      <c r="AC61" s="5">
        <f t="shared" si="25"/>
        <v>0</v>
      </c>
    </row>
    <row r="62" spans="2:29" x14ac:dyDescent="0.25">
      <c r="B62" s="4">
        <v>42704</v>
      </c>
      <c r="C62" s="5">
        <v>-6.6773168999999993E-2</v>
      </c>
      <c r="D62" s="5">
        <v>-4.82E-2</v>
      </c>
      <c r="E62" s="6">
        <v>-0.13147</v>
      </c>
      <c r="F62" s="6">
        <v>-8.0030000000000004E-2</v>
      </c>
      <c r="G62" s="5">
        <v>-6.6350000000000006E-2</v>
      </c>
      <c r="H62" s="5">
        <v>-9.3149999999999997E-2</v>
      </c>
      <c r="J62" s="11">
        <f t="shared" si="26"/>
        <v>313.51202399748973</v>
      </c>
      <c r="K62" s="11">
        <f t="shared" si="27"/>
        <v>201.93376593843362</v>
      </c>
      <c r="L62" s="11">
        <f t="shared" si="28"/>
        <v>341.01416352427327</v>
      </c>
      <c r="M62" s="11">
        <f t="shared" si="29"/>
        <v>283.94244957689676</v>
      </c>
      <c r="N62" s="11">
        <f t="shared" si="30"/>
        <v>315.46567821464998</v>
      </c>
      <c r="O62" s="11">
        <f t="shared" si="31"/>
        <v>260.66601513440702</v>
      </c>
      <c r="P62" s="14"/>
      <c r="Q62" s="12">
        <f t="shared" si="32"/>
        <v>335.94407445566651</v>
      </c>
      <c r="R62" s="12">
        <f t="shared" si="33"/>
        <v>214.22360773566515</v>
      </c>
      <c r="S62" s="12">
        <f t="shared" si="34"/>
        <v>392.63371849478227</v>
      </c>
      <c r="T62" s="12">
        <f t="shared" si="35"/>
        <v>308.64316181712098</v>
      </c>
      <c r="U62" s="12">
        <f t="shared" si="36"/>
        <v>337.88430162764416</v>
      </c>
      <c r="V62" s="12">
        <f t="shared" si="37"/>
        <v>287.44115910504161</v>
      </c>
      <c r="W62" s="8"/>
      <c r="X62" s="5">
        <f t="shared" si="20"/>
        <v>-6.6773168999999966E-2</v>
      </c>
      <c r="Y62" s="5">
        <f t="shared" si="21"/>
        <v>-5.736922240800002E-2</v>
      </c>
      <c r="Z62" s="5">
        <f t="shared" si="22"/>
        <v>-0.13146999999999998</v>
      </c>
      <c r="AA62" s="5">
        <f t="shared" si="23"/>
        <v>-8.0030000000000046E-2</v>
      </c>
      <c r="AB62" s="5">
        <f t="shared" si="24"/>
        <v>-6.635000000000002E-2</v>
      </c>
      <c r="AC62" s="5">
        <f t="shared" si="25"/>
        <v>-9.3149999999999844E-2</v>
      </c>
    </row>
    <row r="63" spans="2:29" x14ac:dyDescent="0.25">
      <c r="B63" s="4">
        <v>42735</v>
      </c>
      <c r="C63" s="5">
        <v>-3.8124913000000003E-2</v>
      </c>
      <c r="D63" s="5">
        <v>-9.9000000000000008E-3</v>
      </c>
      <c r="E63" s="6">
        <v>-1.9099999999999999E-2</v>
      </c>
      <c r="F63" s="6">
        <v>-3.0380000000000001E-2</v>
      </c>
      <c r="G63" s="5">
        <v>-4.5900000000000003E-3</v>
      </c>
      <c r="H63" s="5">
        <v>-2.4250000000000001E-2</v>
      </c>
      <c r="J63" s="11">
        <f t="shared" si="26"/>
        <v>301.55940535813153</v>
      </c>
      <c r="K63" s="11">
        <f t="shared" si="27"/>
        <v>199.93462165564313</v>
      </c>
      <c r="L63" s="11">
        <f t="shared" si="28"/>
        <v>334.50079300095967</v>
      </c>
      <c r="M63" s="11">
        <f t="shared" si="29"/>
        <v>275.31627795875067</v>
      </c>
      <c r="N63" s="11">
        <f t="shared" si="30"/>
        <v>314.01769075164475</v>
      </c>
      <c r="O63" s="11">
        <f t="shared" si="31"/>
        <v>254.34486426739764</v>
      </c>
      <c r="P63" s="14"/>
      <c r="Q63" s="12">
        <f t="shared" si="32"/>
        <v>335.94407445566651</v>
      </c>
      <c r="R63" s="12">
        <f t="shared" si="33"/>
        <v>214.22360773566515</v>
      </c>
      <c r="S63" s="12">
        <f t="shared" si="34"/>
        <v>392.63371849478227</v>
      </c>
      <c r="T63" s="12">
        <f t="shared" si="35"/>
        <v>308.64316181712098</v>
      </c>
      <c r="U63" s="12">
        <f t="shared" si="36"/>
        <v>337.88430162764416</v>
      </c>
      <c r="V63" s="12">
        <f t="shared" si="37"/>
        <v>287.44115910504161</v>
      </c>
      <c r="W63" s="8"/>
      <c r="X63" s="5">
        <f t="shared" si="20"/>
        <v>-0.10235236074114062</v>
      </c>
      <c r="Y63" s="5">
        <f t="shared" si="21"/>
        <v>-6.6701267106160866E-2</v>
      </c>
      <c r="Z63" s="5">
        <f t="shared" si="22"/>
        <v>-0.1480589229999999</v>
      </c>
      <c r="AA63" s="5">
        <f t="shared" si="23"/>
        <v>-0.10797868859999993</v>
      </c>
      <c r="AB63" s="5">
        <f t="shared" si="24"/>
        <v>-7.063545349999989E-2</v>
      </c>
      <c r="AC63" s="5">
        <f t="shared" si="25"/>
        <v>-0.11514111249999992</v>
      </c>
    </row>
    <row r="64" spans="2:29" x14ac:dyDescent="0.25">
      <c r="B64" s="4">
        <v>42766</v>
      </c>
      <c r="C64" s="5">
        <v>6.9642721000000005E-2</v>
      </c>
      <c r="D64" s="5">
        <v>5.3013999999999999E-2</v>
      </c>
      <c r="E64" s="6">
        <v>8.4209000000000006E-2</v>
      </c>
      <c r="F64" s="6">
        <v>6.9567000000000004E-2</v>
      </c>
      <c r="G64" s="5">
        <v>5.6749000000000001E-2</v>
      </c>
      <c r="H64" s="5">
        <v>8.0222000000000002E-2</v>
      </c>
      <c r="J64" s="11">
        <f t="shared" si="26"/>
        <v>322.56082289041376</v>
      </c>
      <c r="K64" s="11">
        <f t="shared" si="27"/>
        <v>210.53395568809538</v>
      </c>
      <c r="L64" s="11">
        <f t="shared" si="28"/>
        <v>362.66877027877746</v>
      </c>
      <c r="M64" s="11">
        <f t="shared" si="29"/>
        <v>294.46920546750704</v>
      </c>
      <c r="N64" s="11">
        <f t="shared" si="30"/>
        <v>331.83788068410979</v>
      </c>
      <c r="O64" s="11">
        <f t="shared" si="31"/>
        <v>274.74891796865683</v>
      </c>
      <c r="P64" s="14"/>
      <c r="Q64" s="12">
        <f t="shared" si="32"/>
        <v>335.94407445566651</v>
      </c>
      <c r="R64" s="12">
        <f t="shared" si="33"/>
        <v>214.22360773566515</v>
      </c>
      <c r="S64" s="12">
        <f t="shared" si="34"/>
        <v>392.63371849478227</v>
      </c>
      <c r="T64" s="12">
        <f t="shared" si="35"/>
        <v>308.64316181712098</v>
      </c>
      <c r="U64" s="12">
        <f t="shared" si="36"/>
        <v>337.88430162764416</v>
      </c>
      <c r="V64" s="12">
        <f t="shared" si="37"/>
        <v>287.44115910504161</v>
      </c>
      <c r="W64" s="8"/>
      <c r="X64" s="5">
        <f t="shared" si="20"/>
        <v>-3.9837736643927313E-2</v>
      </c>
      <c r="Y64" s="5">
        <f t="shared" si="21"/>
        <v>-1.7223368080526935E-2</v>
      </c>
      <c r="Z64" s="5">
        <f t="shared" si="22"/>
        <v>-7.6317816846906972E-2</v>
      </c>
      <c r="AA64" s="5">
        <f t="shared" si="23"/>
        <v>-4.5923442029836337E-2</v>
      </c>
      <c r="AB64" s="5">
        <f t="shared" si="24"/>
        <v>-1.7894944850671557E-2</v>
      </c>
      <c r="AC64" s="5">
        <f t="shared" si="25"/>
        <v>-4.4155962826974871E-2</v>
      </c>
    </row>
    <row r="65" spans="2:29" x14ac:dyDescent="0.25">
      <c r="B65" s="4">
        <v>42794</v>
      </c>
      <c r="C65" s="5">
        <v>1.6128149000000001E-2</v>
      </c>
      <c r="D65" s="5">
        <v>4.0743000000000001E-2</v>
      </c>
      <c r="E65" s="6">
        <v>6.2195E-2</v>
      </c>
      <c r="F65" s="6">
        <v>6.8820999999999993E-2</v>
      </c>
      <c r="G65" s="5">
        <v>5.4369000000000001E-2</v>
      </c>
      <c r="H65" s="5">
        <v>6.5896999999999997E-2</v>
      </c>
      <c r="J65" s="11">
        <f t="shared" si="26"/>
        <v>327.76313190355296</v>
      </c>
      <c r="K65" s="11">
        <f t="shared" si="27"/>
        <v>219.11174064469543</v>
      </c>
      <c r="L65" s="11">
        <f t="shared" si="28"/>
        <v>385.224954446266</v>
      </c>
      <c r="M65" s="11">
        <f t="shared" si="29"/>
        <v>314.73487065698635</v>
      </c>
      <c r="N65" s="11">
        <f t="shared" si="30"/>
        <v>349.8795744190241</v>
      </c>
      <c r="O65" s="11">
        <f t="shared" si="31"/>
        <v>292.85404741603742</v>
      </c>
      <c r="P65" s="14"/>
      <c r="Q65" s="12">
        <f t="shared" si="32"/>
        <v>335.94407445566651</v>
      </c>
      <c r="R65" s="12">
        <f t="shared" si="33"/>
        <v>219.11174064469543</v>
      </c>
      <c r="S65" s="12">
        <f t="shared" si="34"/>
        <v>392.63371849478227</v>
      </c>
      <c r="T65" s="12">
        <f t="shared" si="35"/>
        <v>314.73487065698635</v>
      </c>
      <c r="U65" s="12">
        <f t="shared" si="36"/>
        <v>349.8795744190241</v>
      </c>
      <c r="V65" s="12">
        <f t="shared" si="37"/>
        <v>292.85404741603742</v>
      </c>
      <c r="W65" s="8"/>
      <c r="X65" s="5">
        <f t="shared" si="20"/>
        <v>-2.4352096596343298E-2</v>
      </c>
      <c r="Y65" s="5">
        <f t="shared" si="21"/>
        <v>0</v>
      </c>
      <c r="Z65" s="5">
        <f t="shared" si="22"/>
        <v>-1.8869403465700429E-2</v>
      </c>
      <c r="AA65" s="5">
        <f t="shared" si="23"/>
        <v>0</v>
      </c>
      <c r="AB65" s="5">
        <f t="shared" si="24"/>
        <v>0</v>
      </c>
      <c r="AC65" s="5">
        <f t="shared" si="25"/>
        <v>0</v>
      </c>
    </row>
    <row r="66" spans="2:29" x14ac:dyDescent="0.25">
      <c r="B66" s="4">
        <v>42825</v>
      </c>
      <c r="C66" s="5">
        <v>2.9437833E-2</v>
      </c>
      <c r="D66" s="5">
        <v>3.4528000000000003E-2</v>
      </c>
      <c r="E66" s="6">
        <v>6.6782999999999995E-2</v>
      </c>
      <c r="F66" s="6">
        <v>5.4827000000000001E-2</v>
      </c>
      <c r="G66" s="5">
        <v>6.6489999999999994E-2</v>
      </c>
      <c r="H66" s="5">
        <v>5.7807999999999998E-2</v>
      </c>
      <c r="J66" s="11">
        <f t="shared" si="26"/>
        <v>337.41176824408672</v>
      </c>
      <c r="K66" s="11">
        <f t="shared" si="27"/>
        <v>226.67723082567545</v>
      </c>
      <c r="L66" s="11">
        <f t="shared" si="28"/>
        <v>410.95143257905102</v>
      </c>
      <c r="M66" s="11">
        <f t="shared" si="29"/>
        <v>331.9908394104969</v>
      </c>
      <c r="N66" s="11">
        <f t="shared" si="30"/>
        <v>373.14306732214499</v>
      </c>
      <c r="O66" s="11">
        <f t="shared" si="31"/>
        <v>309.78335418906374</v>
      </c>
      <c r="P66" s="14"/>
      <c r="Q66" s="12">
        <f t="shared" si="32"/>
        <v>337.41176824408672</v>
      </c>
      <c r="R66" s="12">
        <f t="shared" si="33"/>
        <v>226.67723082567545</v>
      </c>
      <c r="S66" s="12">
        <f t="shared" si="34"/>
        <v>410.95143257905102</v>
      </c>
      <c r="T66" s="12">
        <f t="shared" si="35"/>
        <v>331.9908394104969</v>
      </c>
      <c r="U66" s="12">
        <f t="shared" si="36"/>
        <v>373.14306732214499</v>
      </c>
      <c r="V66" s="12">
        <f t="shared" si="37"/>
        <v>309.78335418906374</v>
      </c>
      <c r="W66" s="8"/>
      <c r="X66" s="5">
        <f t="shared" si="20"/>
        <v>0</v>
      </c>
      <c r="Y66" s="5">
        <f t="shared" si="21"/>
        <v>0</v>
      </c>
      <c r="Z66" s="5">
        <f t="shared" si="22"/>
        <v>0</v>
      </c>
      <c r="AA66" s="5">
        <f t="shared" si="23"/>
        <v>0</v>
      </c>
      <c r="AB66" s="5">
        <f t="shared" si="24"/>
        <v>0</v>
      </c>
      <c r="AC66" s="5">
        <f t="shared" si="25"/>
        <v>0</v>
      </c>
    </row>
    <row r="67" spans="2:29" x14ac:dyDescent="0.25">
      <c r="B67" s="4">
        <v>42855</v>
      </c>
      <c r="C67" s="5">
        <v>4.6444569999999998E-2</v>
      </c>
      <c r="D67" s="5">
        <v>2.017E-2</v>
      </c>
      <c r="E67" s="6">
        <v>8.2546999999999995E-2</v>
      </c>
      <c r="F67" s="6">
        <v>4.8718999999999998E-2</v>
      </c>
      <c r="G67" s="5">
        <v>3.8904000000000001E-2</v>
      </c>
      <c r="H67" s="5">
        <v>7.1431999999999995E-2</v>
      </c>
      <c r="J67" s="11">
        <f t="shared" si="26"/>
        <v>353.082712733123</v>
      </c>
      <c r="K67" s="11">
        <f t="shared" si="27"/>
        <v>231.24931057142933</v>
      </c>
      <c r="L67" s="11">
        <f t="shared" si="28"/>
        <v>444.87424048415392</v>
      </c>
      <c r="M67" s="11">
        <f t="shared" si="29"/>
        <v>348.16510111573689</v>
      </c>
      <c r="N67" s="11">
        <f t="shared" si="30"/>
        <v>387.65982521324571</v>
      </c>
      <c r="O67" s="11">
        <f t="shared" si="31"/>
        <v>331.91179874549692</v>
      </c>
      <c r="P67" s="14"/>
      <c r="Q67" s="12">
        <f t="shared" si="32"/>
        <v>353.082712733123</v>
      </c>
      <c r="R67" s="12">
        <f t="shared" si="33"/>
        <v>231.24931057142933</v>
      </c>
      <c r="S67" s="12">
        <f t="shared" si="34"/>
        <v>444.87424048415392</v>
      </c>
      <c r="T67" s="12">
        <f t="shared" si="35"/>
        <v>348.16510111573689</v>
      </c>
      <c r="U67" s="12">
        <f t="shared" si="36"/>
        <v>387.65982521324571</v>
      </c>
      <c r="V67" s="12">
        <f t="shared" si="37"/>
        <v>331.91179874549692</v>
      </c>
      <c r="W67" s="8"/>
      <c r="X67" s="5">
        <f t="shared" si="20"/>
        <v>0</v>
      </c>
      <c r="Y67" s="5">
        <f t="shared" si="21"/>
        <v>0</v>
      </c>
      <c r="Z67" s="5">
        <f t="shared" si="22"/>
        <v>0</v>
      </c>
      <c r="AA67" s="5">
        <f t="shared" si="23"/>
        <v>0</v>
      </c>
      <c r="AB67" s="5">
        <f t="shared" si="24"/>
        <v>0</v>
      </c>
      <c r="AC67" s="5">
        <f t="shared" si="25"/>
        <v>0</v>
      </c>
    </row>
    <row r="68" spans="2:29" x14ac:dyDescent="0.25">
      <c r="B68" s="4">
        <v>42886</v>
      </c>
      <c r="C68" s="5">
        <v>2.3326014999999999E-2</v>
      </c>
      <c r="D68" s="5">
        <v>2.7213000000000001E-2</v>
      </c>
      <c r="E68" s="6">
        <v>-2.9899999999999999E-2</v>
      </c>
      <c r="F68" s="6">
        <v>-2.027E-2</v>
      </c>
      <c r="G68" s="5">
        <v>-2.7830000000000001E-2</v>
      </c>
      <c r="H68" s="5">
        <v>-1.5350000000000001E-2</v>
      </c>
      <c r="J68" s="11">
        <f t="shared" si="26"/>
        <v>361.31872538657655</v>
      </c>
      <c r="K68" s="11">
        <f t="shared" si="27"/>
        <v>237.54229806000961</v>
      </c>
      <c r="L68" s="11">
        <f t="shared" si="28"/>
        <v>431.57250069367768</v>
      </c>
      <c r="M68" s="11">
        <f t="shared" si="29"/>
        <v>341.10779451612092</v>
      </c>
      <c r="N68" s="11">
        <f t="shared" si="30"/>
        <v>376.8712522775611</v>
      </c>
      <c r="O68" s="11">
        <f t="shared" si="31"/>
        <v>326.81695263475353</v>
      </c>
      <c r="P68" s="14"/>
      <c r="Q68" s="12">
        <f t="shared" si="32"/>
        <v>361.31872538657655</v>
      </c>
      <c r="R68" s="12">
        <f t="shared" si="33"/>
        <v>237.54229806000961</v>
      </c>
      <c r="S68" s="12">
        <f t="shared" si="34"/>
        <v>444.87424048415392</v>
      </c>
      <c r="T68" s="12">
        <f t="shared" si="35"/>
        <v>348.16510111573689</v>
      </c>
      <c r="U68" s="12">
        <f t="shared" si="36"/>
        <v>387.65982521324571</v>
      </c>
      <c r="V68" s="12">
        <f t="shared" si="37"/>
        <v>331.91179874549692</v>
      </c>
      <c r="W68" s="8"/>
      <c r="X68" s="5">
        <f t="shared" ref="X68:X99" si="38">(J68/Q68)-1</f>
        <v>0</v>
      </c>
      <c r="Y68" s="5">
        <f t="shared" ref="Y68:Y99" si="39">(K68/R68)-1</f>
        <v>0</v>
      </c>
      <c r="Z68" s="5">
        <f t="shared" ref="Z68:Z99" si="40">(L68/S68)-1</f>
        <v>-2.9900000000000038E-2</v>
      </c>
      <c r="AA68" s="5">
        <f t="shared" ref="AA68:AA99" si="41">(M68/T68)-1</f>
        <v>-2.0269999999999899E-2</v>
      </c>
      <c r="AB68" s="5">
        <f t="shared" ref="AB68:AB99" si="42">(N68/U68)-1</f>
        <v>-2.782999999999991E-2</v>
      </c>
      <c r="AC68" s="5">
        <f t="shared" ref="AC68:AC99" si="43">(O68/V68)-1</f>
        <v>-1.5350000000000086E-2</v>
      </c>
    </row>
    <row r="69" spans="2:29" x14ac:dyDescent="0.25">
      <c r="B69" s="4">
        <v>42916</v>
      </c>
      <c r="C69" s="5">
        <v>-6.5700059999999998E-3</v>
      </c>
      <c r="D69" s="5">
        <v>-4.1200000000000004E-3</v>
      </c>
      <c r="E69" s="6">
        <v>5.3268999999999997E-2</v>
      </c>
      <c r="F69" s="6">
        <v>1.9734999999999999E-2</v>
      </c>
      <c r="G69" s="5">
        <v>3.5896999999999998E-2</v>
      </c>
      <c r="H69" s="5">
        <v>1.3883E-2</v>
      </c>
      <c r="J69" s="11">
        <f t="shared" ref="J69:J100" si="44">J68*(1+C69)</f>
        <v>358.94485919287439</v>
      </c>
      <c r="K69" s="11">
        <f t="shared" ref="K69:K100" si="45">K68*(1+D69)</f>
        <v>236.56362379200237</v>
      </c>
      <c r="L69" s="11">
        <f t="shared" ref="L69:L100" si="46">L68*(1+E69)</f>
        <v>454.56193623312919</v>
      </c>
      <c r="M69" s="11">
        <f t="shared" ref="M69:M100" si="47">M68*(1+F69)</f>
        <v>347.83955684089659</v>
      </c>
      <c r="N69" s="11">
        <f t="shared" ref="N69:N100" si="48">N68*(1+G69)</f>
        <v>390.39979962056873</v>
      </c>
      <c r="O69" s="11">
        <f t="shared" ref="O69:O100" si="49">O68*(1+H69)</f>
        <v>331.35415238818183</v>
      </c>
      <c r="P69" s="14"/>
      <c r="Q69" s="12">
        <f t="shared" ref="Q69:Q100" si="50">MAX(Q68,J69)</f>
        <v>361.31872538657655</v>
      </c>
      <c r="R69" s="12">
        <f t="shared" ref="R69:R100" si="51">MAX(R68,K69)</f>
        <v>237.54229806000961</v>
      </c>
      <c r="S69" s="12">
        <f t="shared" ref="S69:S100" si="52">MAX(S68,L69)</f>
        <v>454.56193623312919</v>
      </c>
      <c r="T69" s="12">
        <f t="shared" ref="T69:T100" si="53">MAX(T68,M69)</f>
        <v>348.16510111573689</v>
      </c>
      <c r="U69" s="12">
        <f t="shared" ref="U69:U100" si="54">MAX(U68,N69)</f>
        <v>390.39979962056873</v>
      </c>
      <c r="V69" s="12">
        <f t="shared" ref="V69:V100" si="55">MAX(V68,O69)</f>
        <v>331.91179874549692</v>
      </c>
      <c r="W69" s="8"/>
      <c r="X69" s="5">
        <f t="shared" si="38"/>
        <v>-6.5700060000000171E-3</v>
      </c>
      <c r="Y69" s="5">
        <f t="shared" si="39"/>
        <v>-4.1200000000000125E-3</v>
      </c>
      <c r="Z69" s="5">
        <f t="shared" si="40"/>
        <v>0</v>
      </c>
      <c r="AA69" s="5">
        <f t="shared" si="41"/>
        <v>-9.350284499998196E-4</v>
      </c>
      <c r="AB69" s="5">
        <f t="shared" si="42"/>
        <v>0</v>
      </c>
      <c r="AC69" s="5">
        <f t="shared" si="43"/>
        <v>-1.6801040499999642E-3</v>
      </c>
    </row>
    <row r="70" spans="2:29" x14ac:dyDescent="0.25">
      <c r="B70" s="4">
        <v>42947</v>
      </c>
      <c r="C70" s="5">
        <v>6.0539715000000001E-2</v>
      </c>
      <c r="D70" s="5">
        <v>6.1860999999999999E-2</v>
      </c>
      <c r="E70" s="6">
        <v>3.8524999999999997E-2</v>
      </c>
      <c r="F70" s="6">
        <v>4.3385E-2</v>
      </c>
      <c r="G70" s="5">
        <v>3.3840000000000002E-2</v>
      </c>
      <c r="H70" s="5">
        <v>4.5219000000000002E-2</v>
      </c>
      <c r="J70" s="11">
        <f t="shared" si="44"/>
        <v>380.67527866912616</v>
      </c>
      <c r="K70" s="11">
        <f t="shared" si="45"/>
        <v>251.19768612339942</v>
      </c>
      <c r="L70" s="11">
        <f t="shared" si="46"/>
        <v>472.07393482651048</v>
      </c>
      <c r="M70" s="11">
        <f t="shared" si="47"/>
        <v>362.93057601443888</v>
      </c>
      <c r="N70" s="11">
        <f t="shared" si="48"/>
        <v>403.61092883972879</v>
      </c>
      <c r="O70" s="11">
        <f t="shared" si="49"/>
        <v>346.33765580502302</v>
      </c>
      <c r="P70" s="14"/>
      <c r="Q70" s="12">
        <f t="shared" si="50"/>
        <v>380.67527866912616</v>
      </c>
      <c r="R70" s="12">
        <f t="shared" si="51"/>
        <v>251.19768612339942</v>
      </c>
      <c r="S70" s="12">
        <f t="shared" si="52"/>
        <v>472.07393482651048</v>
      </c>
      <c r="T70" s="12">
        <f t="shared" si="53"/>
        <v>362.93057601443888</v>
      </c>
      <c r="U70" s="12">
        <f t="shared" si="54"/>
        <v>403.61092883972879</v>
      </c>
      <c r="V70" s="12">
        <f t="shared" si="55"/>
        <v>346.33765580502302</v>
      </c>
      <c r="W70" s="8"/>
      <c r="X70" s="5">
        <f t="shared" si="38"/>
        <v>0</v>
      </c>
      <c r="Y70" s="5">
        <f t="shared" si="39"/>
        <v>0</v>
      </c>
      <c r="Z70" s="5">
        <f t="shared" si="40"/>
        <v>0</v>
      </c>
      <c r="AA70" s="5">
        <f t="shared" si="41"/>
        <v>0</v>
      </c>
      <c r="AB70" s="5">
        <f t="shared" si="42"/>
        <v>0</v>
      </c>
      <c r="AC70" s="5">
        <f t="shared" si="43"/>
        <v>0</v>
      </c>
    </row>
    <row r="71" spans="2:29" x14ac:dyDescent="0.25">
      <c r="B71" s="4">
        <v>42978</v>
      </c>
      <c r="C71" s="5">
        <v>1.4138168E-2</v>
      </c>
      <c r="D71" s="5">
        <v>-1.1560000000000001E-2</v>
      </c>
      <c r="E71" s="6">
        <v>1.5155999999999999E-2</v>
      </c>
      <c r="F71" s="6">
        <v>1.1590000000000001E-3</v>
      </c>
      <c r="G71" s="5">
        <v>2.7399E-2</v>
      </c>
      <c r="H71" s="5">
        <v>-1.54E-2</v>
      </c>
      <c r="J71" s="11">
        <f t="shared" si="44"/>
        <v>386.05732971239706</v>
      </c>
      <c r="K71" s="11">
        <f t="shared" si="45"/>
        <v>248.29384087181293</v>
      </c>
      <c r="L71" s="11">
        <f t="shared" si="46"/>
        <v>479.22868738274104</v>
      </c>
      <c r="M71" s="11">
        <f t="shared" si="47"/>
        <v>363.35121255203961</v>
      </c>
      <c r="N71" s="11">
        <f t="shared" si="48"/>
        <v>414.66946467900851</v>
      </c>
      <c r="O71" s="11">
        <f t="shared" si="49"/>
        <v>341.00405590562565</v>
      </c>
      <c r="P71" s="14"/>
      <c r="Q71" s="12">
        <f t="shared" si="50"/>
        <v>386.05732971239706</v>
      </c>
      <c r="R71" s="12">
        <f t="shared" si="51"/>
        <v>251.19768612339942</v>
      </c>
      <c r="S71" s="12">
        <f t="shared" si="52"/>
        <v>479.22868738274104</v>
      </c>
      <c r="T71" s="12">
        <f t="shared" si="53"/>
        <v>363.35121255203961</v>
      </c>
      <c r="U71" s="12">
        <f t="shared" si="54"/>
        <v>414.66946467900851</v>
      </c>
      <c r="V71" s="12">
        <f t="shared" si="55"/>
        <v>346.33765580502302</v>
      </c>
      <c r="W71" s="8"/>
      <c r="X71" s="5">
        <f t="shared" si="38"/>
        <v>0</v>
      </c>
      <c r="Y71" s="5">
        <f t="shared" si="39"/>
        <v>-1.1560000000000015E-2</v>
      </c>
      <c r="Z71" s="5">
        <f t="shared" si="40"/>
        <v>0</v>
      </c>
      <c r="AA71" s="5">
        <f t="shared" si="41"/>
        <v>0</v>
      </c>
      <c r="AB71" s="5">
        <f t="shared" si="42"/>
        <v>0</v>
      </c>
      <c r="AC71" s="5">
        <f t="shared" si="43"/>
        <v>-1.540000000000008E-2</v>
      </c>
    </row>
    <row r="72" spans="2:29" x14ac:dyDescent="0.25">
      <c r="B72" s="4">
        <v>43008</v>
      </c>
      <c r="C72" s="5">
        <v>-9.0040350000000005E-3</v>
      </c>
      <c r="D72" s="5">
        <v>-1.323E-2</v>
      </c>
      <c r="E72" s="6">
        <v>3.2576000000000001E-2</v>
      </c>
      <c r="F72" s="6">
        <v>4.0819999999999997E-3</v>
      </c>
      <c r="G72" s="5">
        <v>1.4855E-2</v>
      </c>
      <c r="H72" s="5">
        <v>-4.7099999999999998E-3</v>
      </c>
      <c r="J72" s="11">
        <f t="shared" si="44"/>
        <v>382.58125600366009</v>
      </c>
      <c r="K72" s="11">
        <f t="shared" si="45"/>
        <v>245.00891335707885</v>
      </c>
      <c r="L72" s="11">
        <f t="shared" si="46"/>
        <v>494.84004110292119</v>
      </c>
      <c r="M72" s="11">
        <f t="shared" si="47"/>
        <v>364.83441220167703</v>
      </c>
      <c r="N72" s="11">
        <f t="shared" si="48"/>
        <v>420.8293795768152</v>
      </c>
      <c r="O72" s="11">
        <f t="shared" si="49"/>
        <v>339.39792680231017</v>
      </c>
      <c r="P72" s="14"/>
      <c r="Q72" s="12">
        <f t="shared" si="50"/>
        <v>386.05732971239706</v>
      </c>
      <c r="R72" s="12">
        <f t="shared" si="51"/>
        <v>251.19768612339942</v>
      </c>
      <c r="S72" s="12">
        <f t="shared" si="52"/>
        <v>494.84004110292119</v>
      </c>
      <c r="T72" s="12">
        <f t="shared" si="53"/>
        <v>364.83441220167703</v>
      </c>
      <c r="U72" s="12">
        <f t="shared" si="54"/>
        <v>420.8293795768152</v>
      </c>
      <c r="V72" s="12">
        <f t="shared" si="55"/>
        <v>346.33765580502302</v>
      </c>
      <c r="W72" s="8"/>
      <c r="X72" s="5">
        <f t="shared" si="38"/>
        <v>-9.0040350000000213E-3</v>
      </c>
      <c r="Y72" s="5">
        <f t="shared" si="39"/>
        <v>-2.4637061199999977E-2</v>
      </c>
      <c r="Z72" s="5">
        <f t="shared" si="40"/>
        <v>0</v>
      </c>
      <c r="AA72" s="5">
        <f t="shared" si="41"/>
        <v>0</v>
      </c>
      <c r="AB72" s="5">
        <f t="shared" si="42"/>
        <v>0</v>
      </c>
      <c r="AC72" s="5">
        <f t="shared" si="43"/>
        <v>-2.0037466000000004E-2</v>
      </c>
    </row>
    <row r="73" spans="2:29" x14ac:dyDescent="0.25">
      <c r="B73" s="4">
        <v>43039</v>
      </c>
      <c r="C73" s="5">
        <v>5.1914644000000003E-2</v>
      </c>
      <c r="D73" s="5">
        <v>5.9547999999999997E-2</v>
      </c>
      <c r="E73" s="6">
        <v>5.6570000000000002E-2</v>
      </c>
      <c r="F73" s="6">
        <v>7.6919000000000001E-2</v>
      </c>
      <c r="G73" s="5">
        <v>0.121113</v>
      </c>
      <c r="H73" s="5">
        <v>9.9185999999999996E-2</v>
      </c>
      <c r="J73" s="11">
        <f t="shared" si="44"/>
        <v>402.44282571016299</v>
      </c>
      <c r="K73" s="11">
        <f t="shared" si="45"/>
        <v>259.59870412966615</v>
      </c>
      <c r="L73" s="11">
        <f t="shared" si="46"/>
        <v>522.8331422281135</v>
      </c>
      <c r="M73" s="11">
        <f t="shared" si="47"/>
        <v>392.89711035381782</v>
      </c>
      <c r="N73" s="11">
        <f t="shared" si="48"/>
        <v>471.79728822550203</v>
      </c>
      <c r="O73" s="11">
        <f t="shared" si="49"/>
        <v>373.06144957012413</v>
      </c>
      <c r="P73" s="14"/>
      <c r="Q73" s="12">
        <f t="shared" si="50"/>
        <v>402.44282571016299</v>
      </c>
      <c r="R73" s="12">
        <f t="shared" si="51"/>
        <v>259.59870412966615</v>
      </c>
      <c r="S73" s="12">
        <f t="shared" si="52"/>
        <v>522.8331422281135</v>
      </c>
      <c r="T73" s="12">
        <f t="shared" si="53"/>
        <v>392.89711035381782</v>
      </c>
      <c r="U73" s="12">
        <f t="shared" si="54"/>
        <v>471.79728822550203</v>
      </c>
      <c r="V73" s="12">
        <f t="shared" si="55"/>
        <v>373.06144957012413</v>
      </c>
      <c r="W73" s="8"/>
      <c r="X73" s="5">
        <f t="shared" si="38"/>
        <v>0</v>
      </c>
      <c r="Y73" s="5">
        <f t="shared" si="39"/>
        <v>0</v>
      </c>
      <c r="Z73" s="5">
        <f t="shared" si="40"/>
        <v>0</v>
      </c>
      <c r="AA73" s="5">
        <f t="shared" si="41"/>
        <v>0</v>
      </c>
      <c r="AB73" s="5">
        <f t="shared" si="42"/>
        <v>0</v>
      </c>
      <c r="AC73" s="5">
        <f t="shared" si="43"/>
        <v>0</v>
      </c>
    </row>
    <row r="74" spans="2:29" x14ac:dyDescent="0.25">
      <c r="B74" s="4">
        <v>43069</v>
      </c>
      <c r="C74" s="5">
        <v>2.5356991999999998E-2</v>
      </c>
      <c r="D74" s="5">
        <v>-7.79E-3</v>
      </c>
      <c r="E74" s="6">
        <v>6.2017999999999997E-2</v>
      </c>
      <c r="F74" s="6">
        <v>3.0113000000000001E-2</v>
      </c>
      <c r="G74" s="5">
        <v>6.5296000000000007E-2</v>
      </c>
      <c r="H74" s="5">
        <v>3.2232999999999998E-2</v>
      </c>
      <c r="J74" s="11">
        <f t="shared" si="44"/>
        <v>412.64756522215305</v>
      </c>
      <c r="K74" s="11">
        <f t="shared" si="45"/>
        <v>257.57643022449605</v>
      </c>
      <c r="L74" s="11">
        <f t="shared" si="46"/>
        <v>555.25820804281659</v>
      </c>
      <c r="M74" s="11">
        <f t="shared" si="47"/>
        <v>404.72842103790236</v>
      </c>
      <c r="N74" s="11">
        <f t="shared" si="48"/>
        <v>502.60376395747443</v>
      </c>
      <c r="O74" s="11">
        <f t="shared" si="49"/>
        <v>385.0863392741179</v>
      </c>
      <c r="P74" s="14"/>
      <c r="Q74" s="12">
        <f t="shared" si="50"/>
        <v>412.64756522215305</v>
      </c>
      <c r="R74" s="12">
        <f t="shared" si="51"/>
        <v>259.59870412966615</v>
      </c>
      <c r="S74" s="12">
        <f t="shared" si="52"/>
        <v>555.25820804281659</v>
      </c>
      <c r="T74" s="12">
        <f t="shared" si="53"/>
        <v>404.72842103790236</v>
      </c>
      <c r="U74" s="12">
        <f t="shared" si="54"/>
        <v>502.60376395747443</v>
      </c>
      <c r="V74" s="12">
        <f t="shared" si="55"/>
        <v>385.0863392741179</v>
      </c>
      <c r="W74" s="8"/>
      <c r="X74" s="5">
        <f t="shared" si="38"/>
        <v>0</v>
      </c>
      <c r="Y74" s="5">
        <f t="shared" si="39"/>
        <v>-7.7899999999999636E-3</v>
      </c>
      <c r="Z74" s="5">
        <f t="shared" si="40"/>
        <v>0</v>
      </c>
      <c r="AA74" s="5">
        <f t="shared" si="41"/>
        <v>0</v>
      </c>
      <c r="AB74" s="5">
        <f t="shared" si="42"/>
        <v>0</v>
      </c>
      <c r="AC74" s="5">
        <f t="shared" si="43"/>
        <v>0</v>
      </c>
    </row>
    <row r="75" spans="2:29" x14ac:dyDescent="0.25">
      <c r="B75" s="4">
        <v>43100</v>
      </c>
      <c r="C75" s="5">
        <v>3.5003883E-2</v>
      </c>
      <c r="D75" s="5">
        <v>3.1405000000000002E-2</v>
      </c>
      <c r="E75" s="6">
        <v>3.1449999999999999E-2</v>
      </c>
      <c r="F75" s="6">
        <v>5.9381999999999997E-2</v>
      </c>
      <c r="G75" s="5">
        <v>3.5793999999999999E-2</v>
      </c>
      <c r="H75" s="5">
        <v>4.6692999999999998E-2</v>
      </c>
      <c r="J75" s="11">
        <f t="shared" si="44"/>
        <v>427.09183231542414</v>
      </c>
      <c r="K75" s="11">
        <f t="shared" si="45"/>
        <v>265.66561801569634</v>
      </c>
      <c r="L75" s="11">
        <f t="shared" si="46"/>
        <v>572.72107868576313</v>
      </c>
      <c r="M75" s="11">
        <f t="shared" si="47"/>
        <v>428.76200413597508</v>
      </c>
      <c r="N75" s="11">
        <f t="shared" si="48"/>
        <v>520.59396308456837</v>
      </c>
      <c r="O75" s="11">
        <f t="shared" si="49"/>
        <v>403.06717571384434</v>
      </c>
      <c r="P75" s="14"/>
      <c r="Q75" s="12">
        <f t="shared" si="50"/>
        <v>427.09183231542414</v>
      </c>
      <c r="R75" s="12">
        <f t="shared" si="51"/>
        <v>265.66561801569634</v>
      </c>
      <c r="S75" s="12">
        <f t="shared" si="52"/>
        <v>572.72107868576313</v>
      </c>
      <c r="T75" s="12">
        <f t="shared" si="53"/>
        <v>428.76200413597508</v>
      </c>
      <c r="U75" s="12">
        <f t="shared" si="54"/>
        <v>520.59396308456837</v>
      </c>
      <c r="V75" s="12">
        <f t="shared" si="55"/>
        <v>403.06717571384434</v>
      </c>
      <c r="W75" s="8"/>
      <c r="X75" s="5">
        <f t="shared" si="38"/>
        <v>0</v>
      </c>
      <c r="Y75" s="5">
        <f t="shared" si="39"/>
        <v>0</v>
      </c>
      <c r="Z75" s="5">
        <f t="shared" si="40"/>
        <v>0</v>
      </c>
      <c r="AA75" s="5">
        <f t="shared" si="41"/>
        <v>0</v>
      </c>
      <c r="AB75" s="5">
        <f t="shared" si="42"/>
        <v>0</v>
      </c>
      <c r="AC75" s="5">
        <f t="shared" si="43"/>
        <v>0</v>
      </c>
    </row>
    <row r="76" spans="2:29" x14ac:dyDescent="0.25">
      <c r="B76" s="4">
        <v>43131</v>
      </c>
      <c r="C76" s="5">
        <v>-3.2275113000000001E-2</v>
      </c>
      <c r="D76" s="5">
        <v>3.7496000000000002E-2</v>
      </c>
      <c r="E76" s="6">
        <v>-2.7900000000000001E-2</v>
      </c>
      <c r="F76" s="6">
        <v>-2.8680000000000001E-2</v>
      </c>
      <c r="G76" s="5">
        <v>-2.4920000000000001E-2</v>
      </c>
      <c r="H76" s="5">
        <v>-2.9239999999999999E-2</v>
      </c>
      <c r="J76" s="11">
        <f t="shared" si="44"/>
        <v>413.30739516606678</v>
      </c>
      <c r="K76" s="11">
        <f t="shared" si="45"/>
        <v>275.62701602881287</v>
      </c>
      <c r="L76" s="11">
        <f t="shared" si="46"/>
        <v>556.74216059043033</v>
      </c>
      <c r="M76" s="11">
        <f t="shared" si="47"/>
        <v>416.46510985735529</v>
      </c>
      <c r="N76" s="11">
        <f t="shared" si="48"/>
        <v>507.62076152450089</v>
      </c>
      <c r="O76" s="11">
        <f t="shared" si="49"/>
        <v>391.28149149597152</v>
      </c>
      <c r="P76" s="14"/>
      <c r="Q76" s="12">
        <f t="shared" si="50"/>
        <v>427.09183231542414</v>
      </c>
      <c r="R76" s="12">
        <f t="shared" si="51"/>
        <v>275.62701602881287</v>
      </c>
      <c r="S76" s="12">
        <f t="shared" si="52"/>
        <v>572.72107868576313</v>
      </c>
      <c r="T76" s="12">
        <f t="shared" si="53"/>
        <v>428.76200413597508</v>
      </c>
      <c r="U76" s="12">
        <f t="shared" si="54"/>
        <v>520.59396308456837</v>
      </c>
      <c r="V76" s="12">
        <f t="shared" si="55"/>
        <v>403.06717571384434</v>
      </c>
      <c r="W76" s="8"/>
      <c r="X76" s="5">
        <f t="shared" si="38"/>
        <v>-3.2275112999999966E-2</v>
      </c>
      <c r="Y76" s="5">
        <f t="shared" si="39"/>
        <v>0</v>
      </c>
      <c r="Z76" s="5">
        <f t="shared" si="40"/>
        <v>-2.7900000000000036E-2</v>
      </c>
      <c r="AA76" s="5">
        <f t="shared" si="41"/>
        <v>-2.8680000000000039E-2</v>
      </c>
      <c r="AB76" s="5">
        <f t="shared" si="42"/>
        <v>-2.4920000000000053E-2</v>
      </c>
      <c r="AC76" s="5">
        <f t="shared" si="43"/>
        <v>-2.9240000000000044E-2</v>
      </c>
    </row>
    <row r="77" spans="2:29" x14ac:dyDescent="0.25">
      <c r="B77" s="4">
        <v>43159</v>
      </c>
      <c r="C77" s="5">
        <v>-8.9387807999999999E-2</v>
      </c>
      <c r="D77" s="5">
        <v>-4.5039999999999997E-2</v>
      </c>
      <c r="E77" s="6">
        <v>-1.8839999999999999E-2</v>
      </c>
      <c r="F77" s="6">
        <v>-3.9460000000000002E-2</v>
      </c>
      <c r="G77" s="5">
        <v>-2.469E-2</v>
      </c>
      <c r="H77" s="5">
        <v>-3.5220000000000001E-2</v>
      </c>
      <c r="J77" s="11">
        <f t="shared" si="44"/>
        <v>376.36275308198225</v>
      </c>
      <c r="K77" s="11">
        <f t="shared" si="45"/>
        <v>263.21277522687512</v>
      </c>
      <c r="L77" s="11">
        <f t="shared" si="46"/>
        <v>546.25313828490664</v>
      </c>
      <c r="M77" s="11">
        <f t="shared" si="47"/>
        <v>400.03139662238402</v>
      </c>
      <c r="N77" s="11">
        <f t="shared" si="48"/>
        <v>495.08760492246097</v>
      </c>
      <c r="O77" s="11">
        <f t="shared" si="49"/>
        <v>377.50055736548342</v>
      </c>
      <c r="P77" s="14"/>
      <c r="Q77" s="12">
        <f t="shared" si="50"/>
        <v>427.09183231542414</v>
      </c>
      <c r="R77" s="12">
        <f t="shared" si="51"/>
        <v>275.62701602881287</v>
      </c>
      <c r="S77" s="12">
        <f t="shared" si="52"/>
        <v>572.72107868576313</v>
      </c>
      <c r="T77" s="12">
        <f t="shared" si="53"/>
        <v>428.76200413597508</v>
      </c>
      <c r="U77" s="12">
        <f t="shared" si="54"/>
        <v>520.59396308456837</v>
      </c>
      <c r="V77" s="12">
        <f t="shared" si="55"/>
        <v>403.06717571384434</v>
      </c>
      <c r="W77" s="8"/>
      <c r="X77" s="5">
        <f t="shared" si="38"/>
        <v>-0.1187779193959777</v>
      </c>
      <c r="Y77" s="5">
        <f t="shared" si="39"/>
        <v>-4.504000000000008E-2</v>
      </c>
      <c r="Z77" s="5">
        <f t="shared" si="40"/>
        <v>-4.6214364000000008E-2</v>
      </c>
      <c r="AA77" s="5">
        <f t="shared" si="41"/>
        <v>-6.7008287200000072E-2</v>
      </c>
      <c r="AB77" s="5">
        <f t="shared" si="42"/>
        <v>-4.8994725200000033E-2</v>
      </c>
      <c r="AC77" s="5">
        <f t="shared" si="43"/>
        <v>-6.3430167199999943E-2</v>
      </c>
    </row>
    <row r="78" spans="2:29" x14ac:dyDescent="0.25">
      <c r="B78" s="4">
        <v>43190</v>
      </c>
      <c r="C78" s="5">
        <v>-2.1892752000000001E-2</v>
      </c>
      <c r="D78" s="5">
        <v>-3.3570000000000003E-2</v>
      </c>
      <c r="E78" s="6">
        <v>-5.0430000000000003E-2</v>
      </c>
      <c r="F78" s="6">
        <v>-3.1789999999999999E-2</v>
      </c>
      <c r="G78" s="5">
        <v>-4.2290000000000001E-2</v>
      </c>
      <c r="H78" s="5">
        <v>-7.3800000000000004E-2</v>
      </c>
      <c r="J78" s="11">
        <f t="shared" si="44"/>
        <v>368.12313666672117</v>
      </c>
      <c r="K78" s="11">
        <f t="shared" si="45"/>
        <v>254.37672236250893</v>
      </c>
      <c r="L78" s="11">
        <f t="shared" si="46"/>
        <v>518.70559252119881</v>
      </c>
      <c r="M78" s="11">
        <f t="shared" si="47"/>
        <v>387.31439852375843</v>
      </c>
      <c r="N78" s="11">
        <f t="shared" si="48"/>
        <v>474.15035011029005</v>
      </c>
      <c r="O78" s="11">
        <f t="shared" si="49"/>
        <v>349.64101623191073</v>
      </c>
      <c r="P78" s="14"/>
      <c r="Q78" s="12">
        <f t="shared" si="50"/>
        <v>427.09183231542414</v>
      </c>
      <c r="R78" s="12">
        <f t="shared" si="51"/>
        <v>275.62701602881287</v>
      </c>
      <c r="S78" s="12">
        <f t="shared" si="52"/>
        <v>572.72107868576313</v>
      </c>
      <c r="T78" s="12">
        <f t="shared" si="53"/>
        <v>428.76200413597508</v>
      </c>
      <c r="U78" s="12">
        <f t="shared" si="54"/>
        <v>520.59396308456837</v>
      </c>
      <c r="V78" s="12">
        <f t="shared" si="55"/>
        <v>403.06717571384434</v>
      </c>
      <c r="W78" s="8"/>
      <c r="X78" s="5">
        <f t="shared" si="38"/>
        <v>-0.13807029586356567</v>
      </c>
      <c r="Y78" s="5">
        <f t="shared" si="39"/>
        <v>-7.709800720000004E-2</v>
      </c>
      <c r="Z78" s="5">
        <f t="shared" si="40"/>
        <v>-9.4313773623479924E-2</v>
      </c>
      <c r="AA78" s="5">
        <f t="shared" si="41"/>
        <v>-9.6668093749912143E-2</v>
      </c>
      <c r="AB78" s="5">
        <f t="shared" si="42"/>
        <v>-8.9212738271292169E-2</v>
      </c>
      <c r="AC78" s="5">
        <f t="shared" si="43"/>
        <v>-0.13254902086064002</v>
      </c>
    </row>
    <row r="79" spans="2:29" x14ac:dyDescent="0.25">
      <c r="B79" s="4">
        <v>43220</v>
      </c>
      <c r="C79" s="5">
        <v>7.0392538000000004E-2</v>
      </c>
      <c r="D79" s="5">
        <v>6.3746999999999998E-2</v>
      </c>
      <c r="E79" s="6">
        <v>0.13311300000000001</v>
      </c>
      <c r="F79" s="6">
        <v>7.3649000000000006E-2</v>
      </c>
      <c r="G79" s="5">
        <v>9.2355999999999994E-2</v>
      </c>
      <c r="H79" s="5">
        <v>6.9204000000000002E-2</v>
      </c>
      <c r="J79" s="11">
        <f t="shared" si="44"/>
        <v>394.03625855321258</v>
      </c>
      <c r="K79" s="11">
        <f t="shared" si="45"/>
        <v>270.5924752829518</v>
      </c>
      <c r="L79" s="11">
        <f t="shared" si="46"/>
        <v>587.75205005847317</v>
      </c>
      <c r="M79" s="11">
        <f t="shared" si="47"/>
        <v>415.83971666063474</v>
      </c>
      <c r="N79" s="11">
        <f t="shared" si="48"/>
        <v>517.94097984507607</v>
      </c>
      <c r="O79" s="11">
        <f t="shared" si="49"/>
        <v>373.83757311922392</v>
      </c>
      <c r="P79" s="14"/>
      <c r="Q79" s="12">
        <f t="shared" si="50"/>
        <v>427.09183231542414</v>
      </c>
      <c r="R79" s="12">
        <f t="shared" si="51"/>
        <v>275.62701602881287</v>
      </c>
      <c r="S79" s="12">
        <f t="shared" si="52"/>
        <v>587.75205005847317</v>
      </c>
      <c r="T79" s="12">
        <f t="shared" si="53"/>
        <v>428.76200413597508</v>
      </c>
      <c r="U79" s="12">
        <f t="shared" si="54"/>
        <v>520.59396308456837</v>
      </c>
      <c r="V79" s="12">
        <f t="shared" si="55"/>
        <v>403.06717571384434</v>
      </c>
      <c r="W79" s="8"/>
      <c r="X79" s="5">
        <f t="shared" si="38"/>
        <v>-7.7396876411812809E-2</v>
      </c>
      <c r="Y79" s="5">
        <f t="shared" si="39"/>
        <v>-1.8265773864978407E-2</v>
      </c>
      <c r="Z79" s="5">
        <f t="shared" si="40"/>
        <v>0</v>
      </c>
      <c r="AA79" s="5">
        <f t="shared" si="41"/>
        <v>-3.013860218649933E-2</v>
      </c>
      <c r="AB79" s="5">
        <f t="shared" si="42"/>
        <v>-5.0960699270754528E-3</v>
      </c>
      <c r="AC79" s="5">
        <f t="shared" si="43"/>
        <v>-7.2517943300279608E-2</v>
      </c>
    </row>
    <row r="80" spans="2:29" x14ac:dyDescent="0.25">
      <c r="B80" s="4">
        <v>43251</v>
      </c>
      <c r="C80" s="5">
        <v>-1.1761565E-2</v>
      </c>
      <c r="D80" s="5">
        <v>-5.4299999999999999E-3</v>
      </c>
      <c r="E80" s="6">
        <v>-1.3500000000000001E-3</v>
      </c>
      <c r="F80" s="6">
        <v>-5.7049999999999997E-2</v>
      </c>
      <c r="G80" s="5">
        <v>-2.2870000000000001E-2</v>
      </c>
      <c r="H80" s="5">
        <v>-6.1609999999999998E-2</v>
      </c>
      <c r="J80" s="11">
        <f t="shared" si="44"/>
        <v>389.40177548588213</v>
      </c>
      <c r="K80" s="11">
        <f t="shared" si="45"/>
        <v>269.12315814216538</v>
      </c>
      <c r="L80" s="11">
        <f t="shared" si="46"/>
        <v>586.95858479089429</v>
      </c>
      <c r="M80" s="11">
        <f t="shared" si="47"/>
        <v>392.1160608251455</v>
      </c>
      <c r="N80" s="11">
        <f t="shared" si="48"/>
        <v>506.09566963601924</v>
      </c>
      <c r="O80" s="11">
        <f t="shared" si="49"/>
        <v>350.80544023934857</v>
      </c>
      <c r="P80" s="14"/>
      <c r="Q80" s="12">
        <f t="shared" si="50"/>
        <v>427.09183231542414</v>
      </c>
      <c r="R80" s="12">
        <f t="shared" si="51"/>
        <v>275.62701602881287</v>
      </c>
      <c r="S80" s="12">
        <f t="shared" si="52"/>
        <v>587.75205005847317</v>
      </c>
      <c r="T80" s="12">
        <f t="shared" si="53"/>
        <v>428.76200413597508</v>
      </c>
      <c r="U80" s="12">
        <f t="shared" si="54"/>
        <v>520.59396308456837</v>
      </c>
      <c r="V80" s="12">
        <f t="shared" si="55"/>
        <v>403.06717571384434</v>
      </c>
      <c r="W80" s="8"/>
      <c r="X80" s="5">
        <f t="shared" si="38"/>
        <v>-8.8248133019098396E-2</v>
      </c>
      <c r="Y80" s="5">
        <f t="shared" si="39"/>
        <v>-2.3596590712891552E-2</v>
      </c>
      <c r="Z80" s="5">
        <f t="shared" si="40"/>
        <v>-1.3499999999998513E-3</v>
      </c>
      <c r="AA80" s="5">
        <f t="shared" si="41"/>
        <v>-8.546919493175964E-2</v>
      </c>
      <c r="AB80" s="5">
        <f t="shared" si="42"/>
        <v>-2.7849522807843141E-2</v>
      </c>
      <c r="AC80" s="5">
        <f t="shared" si="43"/>
        <v>-0.12966011281354928</v>
      </c>
    </row>
    <row r="81" spans="2:29" x14ac:dyDescent="0.25">
      <c r="B81" s="4">
        <v>43281</v>
      </c>
      <c r="C81" s="5">
        <v>1.300755E-2</v>
      </c>
      <c r="D81" s="5">
        <v>-4.3899999999999998E-3</v>
      </c>
      <c r="E81" s="6">
        <v>-3.8699999999999998E-2</v>
      </c>
      <c r="F81" s="6">
        <v>-3.7949999999999998E-2</v>
      </c>
      <c r="G81" s="5">
        <v>-2.4379999999999999E-2</v>
      </c>
      <c r="H81" s="5">
        <v>-7.9680000000000001E-2</v>
      </c>
      <c r="J81" s="11">
        <f t="shared" si="44"/>
        <v>394.46693855060352</v>
      </c>
      <c r="K81" s="11">
        <f t="shared" si="45"/>
        <v>267.94170747792128</v>
      </c>
      <c r="L81" s="11">
        <f t="shared" si="46"/>
        <v>564.2432875594867</v>
      </c>
      <c r="M81" s="11">
        <f t="shared" si="47"/>
        <v>377.23525631683123</v>
      </c>
      <c r="N81" s="11">
        <f t="shared" si="48"/>
        <v>493.75705721029311</v>
      </c>
      <c r="O81" s="11">
        <f t="shared" si="49"/>
        <v>322.8532627610773</v>
      </c>
      <c r="P81" s="14"/>
      <c r="Q81" s="12">
        <f t="shared" si="50"/>
        <v>427.09183231542414</v>
      </c>
      <c r="R81" s="12">
        <f t="shared" si="51"/>
        <v>275.62701602881287</v>
      </c>
      <c r="S81" s="12">
        <f t="shared" si="52"/>
        <v>587.75205005847317</v>
      </c>
      <c r="T81" s="12">
        <f t="shared" si="53"/>
        <v>428.76200413597508</v>
      </c>
      <c r="U81" s="12">
        <f t="shared" si="54"/>
        <v>520.59396308456837</v>
      </c>
      <c r="V81" s="12">
        <f t="shared" si="55"/>
        <v>403.06717571384434</v>
      </c>
      <c r="W81" s="8"/>
      <c r="X81" s="5">
        <f t="shared" si="38"/>
        <v>-7.6388475021750946E-2</v>
      </c>
      <c r="Y81" s="5">
        <f t="shared" si="39"/>
        <v>-2.7883001679661956E-2</v>
      </c>
      <c r="Z81" s="5">
        <f t="shared" si="40"/>
        <v>-3.9997754999999913E-2</v>
      </c>
      <c r="AA81" s="5">
        <f t="shared" si="41"/>
        <v>-0.12017563898409933</v>
      </c>
      <c r="AB81" s="5">
        <f t="shared" si="42"/>
        <v>-5.1550551441787884E-2</v>
      </c>
      <c r="AC81" s="5">
        <f t="shared" si="43"/>
        <v>-0.1990087950245657</v>
      </c>
    </row>
    <row r="82" spans="2:29" x14ac:dyDescent="0.25">
      <c r="B82" s="4">
        <v>43312</v>
      </c>
      <c r="C82" s="5">
        <v>5.6311371999999998E-2</v>
      </c>
      <c r="D82" s="5">
        <v>6.0654E-2</v>
      </c>
      <c r="E82" s="6">
        <v>5.2773E-2</v>
      </c>
      <c r="F82" s="6">
        <v>4.1263000000000001E-2</v>
      </c>
      <c r="G82" s="5">
        <v>1.9598000000000001E-2</v>
      </c>
      <c r="H82" s="5">
        <v>3.0210999999999998E-2</v>
      </c>
      <c r="J82" s="11">
        <f t="shared" si="44"/>
        <v>416.67991306902763</v>
      </c>
      <c r="K82" s="11">
        <f t="shared" si="45"/>
        <v>284.1934438032871</v>
      </c>
      <c r="L82" s="11">
        <f t="shared" si="46"/>
        <v>594.02009857386349</v>
      </c>
      <c r="M82" s="11">
        <f t="shared" si="47"/>
        <v>392.80111469823265</v>
      </c>
      <c r="N82" s="11">
        <f t="shared" si="48"/>
        <v>503.43370801750046</v>
      </c>
      <c r="O82" s="11">
        <f t="shared" si="49"/>
        <v>332.60698268235222</v>
      </c>
      <c r="P82" s="14"/>
      <c r="Q82" s="12">
        <f t="shared" si="50"/>
        <v>427.09183231542414</v>
      </c>
      <c r="R82" s="12">
        <f t="shared" si="51"/>
        <v>284.1934438032871</v>
      </c>
      <c r="S82" s="12">
        <f t="shared" si="52"/>
        <v>594.02009857386349</v>
      </c>
      <c r="T82" s="12">
        <f t="shared" si="53"/>
        <v>428.76200413597508</v>
      </c>
      <c r="U82" s="12">
        <f t="shared" si="54"/>
        <v>520.59396308456837</v>
      </c>
      <c r="V82" s="12">
        <f t="shared" si="55"/>
        <v>403.06717571384434</v>
      </c>
      <c r="W82" s="8"/>
      <c r="X82" s="5">
        <f t="shared" si="38"/>
        <v>-2.4378642855213628E-2</v>
      </c>
      <c r="Y82" s="5">
        <f t="shared" si="39"/>
        <v>0</v>
      </c>
      <c r="Z82" s="5">
        <f t="shared" si="40"/>
        <v>0</v>
      </c>
      <c r="AA82" s="5">
        <f t="shared" si="41"/>
        <v>-8.3871446375500147E-2</v>
      </c>
      <c r="AB82" s="5">
        <f t="shared" si="42"/>
        <v>-3.2962839148943934E-2</v>
      </c>
      <c r="AC82" s="5">
        <f t="shared" si="43"/>
        <v>-0.17481004973105274</v>
      </c>
    </row>
    <row r="83" spans="2:29" x14ac:dyDescent="0.25">
      <c r="B83" s="4">
        <v>43343</v>
      </c>
      <c r="C83" s="5">
        <v>2.5899624999999999E-2</v>
      </c>
      <c r="D83" s="5">
        <v>3.3287999999999998E-2</v>
      </c>
      <c r="E83" s="6">
        <v>5.6383999999999997E-2</v>
      </c>
      <c r="F83" s="6">
        <v>5.6522999999999997E-2</v>
      </c>
      <c r="G83" s="5">
        <v>0.16333700000000001</v>
      </c>
      <c r="H83" s="5">
        <v>3.8422999999999999E-2</v>
      </c>
      <c r="J83" s="11">
        <f t="shared" si="44"/>
        <v>427.47176656254811</v>
      </c>
      <c r="K83" s="11">
        <f t="shared" si="45"/>
        <v>293.65367516061093</v>
      </c>
      <c r="L83" s="11">
        <f t="shared" si="46"/>
        <v>627.51332781185215</v>
      </c>
      <c r="M83" s="11">
        <f t="shared" si="47"/>
        <v>415.00341210432089</v>
      </c>
      <c r="N83" s="11">
        <f t="shared" si="48"/>
        <v>585.66305958395492</v>
      </c>
      <c r="O83" s="11">
        <f t="shared" si="49"/>
        <v>345.38674077795628</v>
      </c>
      <c r="P83" s="14"/>
      <c r="Q83" s="12">
        <f t="shared" si="50"/>
        <v>427.47176656254811</v>
      </c>
      <c r="R83" s="12">
        <f t="shared" si="51"/>
        <v>293.65367516061093</v>
      </c>
      <c r="S83" s="12">
        <f t="shared" si="52"/>
        <v>627.51332781185215</v>
      </c>
      <c r="T83" s="12">
        <f t="shared" si="53"/>
        <v>428.76200413597508</v>
      </c>
      <c r="U83" s="12">
        <f t="shared" si="54"/>
        <v>585.66305958395492</v>
      </c>
      <c r="V83" s="12">
        <f t="shared" si="55"/>
        <v>403.06717571384434</v>
      </c>
      <c r="W83" s="8"/>
      <c r="X83" s="5">
        <f t="shared" si="38"/>
        <v>0</v>
      </c>
      <c r="Y83" s="5">
        <f t="shared" si="39"/>
        <v>0</v>
      </c>
      <c r="Z83" s="5">
        <f t="shared" si="40"/>
        <v>0</v>
      </c>
      <c r="AA83" s="5">
        <f t="shared" si="41"/>
        <v>-3.2089112138982467E-2</v>
      </c>
      <c r="AB83" s="5">
        <f t="shared" si="42"/>
        <v>0</v>
      </c>
      <c r="AC83" s="5">
        <f t="shared" si="43"/>
        <v>-0.14310377627186888</v>
      </c>
    </row>
    <row r="84" spans="2:29" x14ac:dyDescent="0.25">
      <c r="B84" s="4">
        <v>43373</v>
      </c>
      <c r="C84" s="5">
        <v>-8.8888601999999997E-2</v>
      </c>
      <c r="D84" s="5">
        <v>-7.2510000000000005E-2</v>
      </c>
      <c r="E84" s="6">
        <v>-0.1353</v>
      </c>
      <c r="F84" s="6">
        <v>-0.12952</v>
      </c>
      <c r="G84" s="5">
        <v>-0.14718000000000001</v>
      </c>
      <c r="H84" s="5">
        <v>-0.16566</v>
      </c>
      <c r="J84" s="11">
        <f t="shared" si="44"/>
        <v>389.47439883833283</v>
      </c>
      <c r="K84" s="11">
        <f t="shared" si="45"/>
        <v>272.36084717471505</v>
      </c>
      <c r="L84" s="11">
        <f t="shared" si="46"/>
        <v>542.61077455890859</v>
      </c>
      <c r="M84" s="11">
        <f t="shared" si="47"/>
        <v>361.25217016856925</v>
      </c>
      <c r="N84" s="11">
        <f t="shared" si="48"/>
        <v>499.46517047438846</v>
      </c>
      <c r="O84" s="11">
        <f t="shared" si="49"/>
        <v>288.16997330068006</v>
      </c>
      <c r="P84" s="14"/>
      <c r="Q84" s="12">
        <f t="shared" si="50"/>
        <v>427.47176656254811</v>
      </c>
      <c r="R84" s="12">
        <f t="shared" si="51"/>
        <v>293.65367516061093</v>
      </c>
      <c r="S84" s="12">
        <f t="shared" si="52"/>
        <v>627.51332781185215</v>
      </c>
      <c r="T84" s="12">
        <f t="shared" si="53"/>
        <v>428.76200413597508</v>
      </c>
      <c r="U84" s="12">
        <f t="shared" si="54"/>
        <v>585.66305958395492</v>
      </c>
      <c r="V84" s="12">
        <f t="shared" si="55"/>
        <v>403.06717571384434</v>
      </c>
      <c r="W84" s="8"/>
      <c r="X84" s="5">
        <f t="shared" si="38"/>
        <v>-8.8888602000000039E-2</v>
      </c>
      <c r="Y84" s="5">
        <f t="shared" si="39"/>
        <v>-7.2509999999999963E-2</v>
      </c>
      <c r="Z84" s="5">
        <f t="shared" si="40"/>
        <v>-0.13529999999999998</v>
      </c>
      <c r="AA84" s="5">
        <f t="shared" si="41"/>
        <v>-0.1574529303347415</v>
      </c>
      <c r="AB84" s="5">
        <f t="shared" si="42"/>
        <v>-0.14717999999999998</v>
      </c>
      <c r="AC84" s="5">
        <f t="shared" si="43"/>
        <v>-0.28505720469467111</v>
      </c>
    </row>
    <row r="85" spans="2:29" x14ac:dyDescent="0.25">
      <c r="B85" s="4">
        <v>43404</v>
      </c>
      <c r="C85" s="5">
        <v>-3.6495781999999997E-2</v>
      </c>
      <c r="D85" s="5">
        <v>-4.6010000000000002E-2</v>
      </c>
      <c r="E85" s="6">
        <v>-1.188E-2</v>
      </c>
      <c r="F85" s="6">
        <v>-1.0580000000000001E-2</v>
      </c>
      <c r="G85" s="5">
        <v>-1.289E-2</v>
      </c>
      <c r="H85" s="5">
        <v>-1.4120000000000001E-2</v>
      </c>
      <c r="J85" s="11">
        <f t="shared" si="44"/>
        <v>375.26022608374797</v>
      </c>
      <c r="K85" s="11">
        <f t="shared" si="45"/>
        <v>259.8295245962064</v>
      </c>
      <c r="L85" s="11">
        <f t="shared" si="46"/>
        <v>536.16455855714878</v>
      </c>
      <c r="M85" s="11">
        <f t="shared" si="47"/>
        <v>357.43012220818576</v>
      </c>
      <c r="N85" s="11">
        <f t="shared" si="48"/>
        <v>493.0270644269736</v>
      </c>
      <c r="O85" s="11">
        <f t="shared" si="49"/>
        <v>284.10101327767444</v>
      </c>
      <c r="P85" s="14"/>
      <c r="Q85" s="12">
        <f t="shared" si="50"/>
        <v>427.47176656254811</v>
      </c>
      <c r="R85" s="12">
        <f t="shared" si="51"/>
        <v>293.65367516061093</v>
      </c>
      <c r="S85" s="12">
        <f t="shared" si="52"/>
        <v>627.51332781185215</v>
      </c>
      <c r="T85" s="12">
        <f t="shared" si="53"/>
        <v>428.76200413597508</v>
      </c>
      <c r="U85" s="12">
        <f t="shared" si="54"/>
        <v>585.66305958395492</v>
      </c>
      <c r="V85" s="12">
        <f t="shared" si="55"/>
        <v>403.06717571384434</v>
      </c>
      <c r="W85" s="8"/>
      <c r="X85" s="5">
        <f t="shared" si="38"/>
        <v>-0.1221403249591233</v>
      </c>
      <c r="Y85" s="5">
        <f t="shared" si="39"/>
        <v>-0.11518381489999996</v>
      </c>
      <c r="Z85" s="5">
        <f t="shared" si="40"/>
        <v>-0.14557263599999992</v>
      </c>
      <c r="AA85" s="5">
        <f t="shared" si="41"/>
        <v>-0.16636707833179998</v>
      </c>
      <c r="AB85" s="5">
        <f t="shared" si="42"/>
        <v>-0.1581728497999999</v>
      </c>
      <c r="AC85" s="5">
        <f t="shared" si="43"/>
        <v>-0.29515219696438233</v>
      </c>
    </row>
    <row r="86" spans="2:29" x14ac:dyDescent="0.25">
      <c r="B86" s="4">
        <v>43434</v>
      </c>
      <c r="C86" s="5">
        <v>3.8472336000000003E-2</v>
      </c>
      <c r="D86" s="5">
        <v>4.6424E-2</v>
      </c>
      <c r="E86" s="6">
        <v>-1.644E-2</v>
      </c>
      <c r="F86" s="6">
        <v>2.4434000000000001E-2</v>
      </c>
      <c r="G86" s="5">
        <v>3.0000000000000001E-3</v>
      </c>
      <c r="H86" s="5">
        <v>1.4137E-2</v>
      </c>
      <c r="J86" s="11">
        <f t="shared" si="44"/>
        <v>389.6973635890779</v>
      </c>
      <c r="K86" s="11">
        <f t="shared" si="45"/>
        <v>271.89185044606069</v>
      </c>
      <c r="L86" s="11">
        <f t="shared" si="46"/>
        <v>527.3500132144693</v>
      </c>
      <c r="M86" s="11">
        <f t="shared" si="47"/>
        <v>366.16356981422058</v>
      </c>
      <c r="N86" s="11">
        <f t="shared" si="48"/>
        <v>494.50614562025447</v>
      </c>
      <c r="O86" s="11">
        <f t="shared" si="49"/>
        <v>288.11734930238094</v>
      </c>
      <c r="P86" s="14"/>
      <c r="Q86" s="12">
        <f t="shared" si="50"/>
        <v>427.47176656254811</v>
      </c>
      <c r="R86" s="12">
        <f t="shared" si="51"/>
        <v>293.65367516061093</v>
      </c>
      <c r="S86" s="12">
        <f t="shared" si="52"/>
        <v>627.51332781185215</v>
      </c>
      <c r="T86" s="12">
        <f t="shared" si="53"/>
        <v>428.76200413597508</v>
      </c>
      <c r="U86" s="12">
        <f t="shared" si="54"/>
        <v>585.66305958395492</v>
      </c>
      <c r="V86" s="12">
        <f t="shared" si="55"/>
        <v>403.06717571384434</v>
      </c>
      <c r="W86" s="8"/>
      <c r="X86" s="5">
        <f t="shared" si="38"/>
        <v>-8.8367012580099935E-2</v>
      </c>
      <c r="Y86" s="5">
        <f t="shared" si="39"/>
        <v>-7.4107108322917559E-2</v>
      </c>
      <c r="Z86" s="5">
        <f t="shared" si="40"/>
        <v>-0.15961942186415978</v>
      </c>
      <c r="AA86" s="5">
        <f t="shared" si="41"/>
        <v>-0.1459980915237592</v>
      </c>
      <c r="AB86" s="5">
        <f t="shared" si="42"/>
        <v>-0.15564736834940007</v>
      </c>
      <c r="AC86" s="5">
        <f t="shared" si="43"/>
        <v>-0.28518776357286779</v>
      </c>
    </row>
    <row r="87" spans="2:29" x14ac:dyDescent="0.25">
      <c r="B87" s="4">
        <v>43465</v>
      </c>
      <c r="C87" s="5">
        <v>1.384235E-2</v>
      </c>
      <c r="D87" s="5">
        <v>2.1510000000000001E-3</v>
      </c>
      <c r="E87" s="6">
        <v>2.4702000000000002E-2</v>
      </c>
      <c r="F87" s="6">
        <v>2.3165999999999999E-2</v>
      </c>
      <c r="G87" s="5">
        <v>4.0718999999999998E-2</v>
      </c>
      <c r="H87" s="5">
        <v>3.3183999999999998E-2</v>
      </c>
      <c r="J87" s="11">
        <f t="shared" si="44"/>
        <v>395.09169088995515</v>
      </c>
      <c r="K87" s="11">
        <f t="shared" si="45"/>
        <v>272.47668981637014</v>
      </c>
      <c r="L87" s="11">
        <f t="shared" si="46"/>
        <v>540.37661324089311</v>
      </c>
      <c r="M87" s="11">
        <f t="shared" si="47"/>
        <v>374.64611507253682</v>
      </c>
      <c r="N87" s="11">
        <f t="shared" si="48"/>
        <v>514.64194136376557</v>
      </c>
      <c r="O87" s="11">
        <f t="shared" si="49"/>
        <v>297.6782354216312</v>
      </c>
      <c r="P87" s="14"/>
      <c r="Q87" s="12">
        <f t="shared" si="50"/>
        <v>427.47176656254811</v>
      </c>
      <c r="R87" s="12">
        <f t="shared" si="51"/>
        <v>293.65367516061093</v>
      </c>
      <c r="S87" s="12">
        <f t="shared" si="52"/>
        <v>627.51332781185215</v>
      </c>
      <c r="T87" s="12">
        <f t="shared" si="53"/>
        <v>428.76200413597508</v>
      </c>
      <c r="U87" s="12">
        <f t="shared" si="54"/>
        <v>585.66305958395492</v>
      </c>
      <c r="V87" s="12">
        <f t="shared" si="55"/>
        <v>403.06717571384434</v>
      </c>
      <c r="W87" s="8"/>
      <c r="X87" s="5">
        <f t="shared" si="38"/>
        <v>-7.5747869696688119E-2</v>
      </c>
      <c r="Y87" s="5">
        <f t="shared" si="39"/>
        <v>-7.2115512712920271E-2</v>
      </c>
      <c r="Z87" s="5">
        <f t="shared" si="40"/>
        <v>-0.13886034082304832</v>
      </c>
      <c r="AA87" s="5">
        <f t="shared" si="41"/>
        <v>-0.12621428331199858</v>
      </c>
      <c r="AB87" s="5">
        <f t="shared" si="42"/>
        <v>-0.12126617354121938</v>
      </c>
      <c r="AC87" s="5">
        <f t="shared" si="43"/>
        <v>-0.26146743431926966</v>
      </c>
    </row>
    <row r="88" spans="2:29" x14ac:dyDescent="0.25">
      <c r="B88" s="4">
        <v>43496</v>
      </c>
      <c r="C88" s="5">
        <v>-6.3551850000000002E-3</v>
      </c>
      <c r="D88" s="5">
        <v>-9.7800000000000005E-3</v>
      </c>
      <c r="E88" s="6">
        <v>-1.9300000000000001E-2</v>
      </c>
      <c r="F88" s="6">
        <v>-4.6339999999999999E-2</v>
      </c>
      <c r="G88" s="5">
        <v>-2.3539999999999998E-2</v>
      </c>
      <c r="H88" s="5">
        <v>-5.1409999999999997E-2</v>
      </c>
      <c r="J88" s="11">
        <f t="shared" si="44"/>
        <v>392.58081010238669</v>
      </c>
      <c r="K88" s="11">
        <f t="shared" si="45"/>
        <v>269.81186778996602</v>
      </c>
      <c r="L88" s="11">
        <f t="shared" si="46"/>
        <v>529.94734460534391</v>
      </c>
      <c r="M88" s="11">
        <f t="shared" si="47"/>
        <v>357.28501410007544</v>
      </c>
      <c r="N88" s="11">
        <f t="shared" si="48"/>
        <v>502.52727006406252</v>
      </c>
      <c r="O88" s="11">
        <f t="shared" si="49"/>
        <v>282.37459733860516</v>
      </c>
      <c r="P88" s="14"/>
      <c r="Q88" s="12">
        <f t="shared" si="50"/>
        <v>427.47176656254811</v>
      </c>
      <c r="R88" s="12">
        <f t="shared" si="51"/>
        <v>293.65367516061093</v>
      </c>
      <c r="S88" s="12">
        <f t="shared" si="52"/>
        <v>627.51332781185215</v>
      </c>
      <c r="T88" s="12">
        <f t="shared" si="53"/>
        <v>428.76200413597508</v>
      </c>
      <c r="U88" s="12">
        <f t="shared" si="54"/>
        <v>585.66305958395492</v>
      </c>
      <c r="V88" s="12">
        <f t="shared" si="55"/>
        <v>403.06717571384434</v>
      </c>
      <c r="W88" s="8"/>
      <c r="X88" s="5">
        <f t="shared" si="38"/>
        <v>-8.1621662971409714E-2</v>
      </c>
      <c r="Y88" s="5">
        <f t="shared" si="39"/>
        <v>-8.1190222998588024E-2</v>
      </c>
      <c r="Z88" s="5">
        <f t="shared" si="40"/>
        <v>-0.15548033624516344</v>
      </c>
      <c r="AA88" s="5">
        <f t="shared" si="41"/>
        <v>-0.16670551342332063</v>
      </c>
      <c r="AB88" s="5">
        <f t="shared" si="42"/>
        <v>-0.141951567816059</v>
      </c>
      <c r="AC88" s="5">
        <f t="shared" si="43"/>
        <v>-0.29943539352091597</v>
      </c>
    </row>
    <row r="89" spans="2:29" x14ac:dyDescent="0.25">
      <c r="B89" s="4">
        <v>43524</v>
      </c>
      <c r="C89" s="5">
        <v>-4.5881309999999996E-3</v>
      </c>
      <c r="D89" s="5">
        <v>-2.0300000000000001E-3</v>
      </c>
      <c r="E89" s="6">
        <v>-4.5530000000000001E-2</v>
      </c>
      <c r="F89" s="6">
        <v>-7.7200000000000003E-3</v>
      </c>
      <c r="G89" s="5">
        <v>-2.9100000000000001E-2</v>
      </c>
      <c r="H89" s="5">
        <v>-2.188E-2</v>
      </c>
      <c r="J89" s="11">
        <f t="shared" si="44"/>
        <v>390.7795979175508</v>
      </c>
      <c r="K89" s="11">
        <f t="shared" si="45"/>
        <v>269.26414969835241</v>
      </c>
      <c r="L89" s="11">
        <f t="shared" si="46"/>
        <v>505.81884200546261</v>
      </c>
      <c r="M89" s="11">
        <f t="shared" si="47"/>
        <v>354.52677379122287</v>
      </c>
      <c r="N89" s="11">
        <f t="shared" si="48"/>
        <v>487.90372650519828</v>
      </c>
      <c r="O89" s="11">
        <f t="shared" si="49"/>
        <v>276.19624114883646</v>
      </c>
      <c r="P89" s="14"/>
      <c r="Q89" s="12">
        <f t="shared" si="50"/>
        <v>427.47176656254811</v>
      </c>
      <c r="R89" s="12">
        <f t="shared" si="51"/>
        <v>293.65367516061093</v>
      </c>
      <c r="S89" s="12">
        <f t="shared" si="52"/>
        <v>627.51332781185215</v>
      </c>
      <c r="T89" s="12">
        <f t="shared" si="53"/>
        <v>428.76200413597508</v>
      </c>
      <c r="U89" s="12">
        <f t="shared" si="54"/>
        <v>585.66305958395492</v>
      </c>
      <c r="V89" s="12">
        <f t="shared" si="55"/>
        <v>403.06717571384434</v>
      </c>
      <c r="W89" s="8"/>
      <c r="X89" s="5">
        <f t="shared" si="38"/>
        <v>-8.5835303089259019E-2</v>
      </c>
      <c r="Y89" s="5">
        <f t="shared" si="39"/>
        <v>-8.3055406845900737E-2</v>
      </c>
      <c r="Z89" s="5">
        <f t="shared" si="40"/>
        <v>-0.19393131653592111</v>
      </c>
      <c r="AA89" s="5">
        <f t="shared" si="41"/>
        <v>-0.17313854685969254</v>
      </c>
      <c r="AB89" s="5">
        <f t="shared" si="42"/>
        <v>-0.16692077719261178</v>
      </c>
      <c r="AC89" s="5">
        <f t="shared" si="43"/>
        <v>-0.31476374711067845</v>
      </c>
    </row>
    <row r="90" spans="2:29" x14ac:dyDescent="0.25">
      <c r="B90" s="4">
        <v>43555</v>
      </c>
      <c r="C90" s="5">
        <v>4.9910177999999999E-2</v>
      </c>
      <c r="D90" s="5">
        <v>7.6576000000000005E-2</v>
      </c>
      <c r="E90" s="6">
        <v>9.2423000000000005E-2</v>
      </c>
      <c r="F90" s="6">
        <v>8.5408999999999999E-2</v>
      </c>
      <c r="G90" s="5">
        <v>9.1693999999999998E-2</v>
      </c>
      <c r="H90" s="5">
        <v>0.1084</v>
      </c>
      <c r="J90" s="11">
        <f t="shared" si="44"/>
        <v>410.28347720838417</v>
      </c>
      <c r="K90" s="11">
        <f t="shared" si="45"/>
        <v>289.88332122565345</v>
      </c>
      <c r="L90" s="11">
        <f t="shared" si="46"/>
        <v>552.56813684013343</v>
      </c>
      <c r="M90" s="11">
        <f t="shared" si="47"/>
        <v>384.80655101395746</v>
      </c>
      <c r="N90" s="11">
        <f t="shared" si="48"/>
        <v>532.64157080336588</v>
      </c>
      <c r="O90" s="11">
        <f t="shared" si="49"/>
        <v>306.13591368937034</v>
      </c>
      <c r="P90" s="14"/>
      <c r="Q90" s="12">
        <f t="shared" si="50"/>
        <v>427.47176656254811</v>
      </c>
      <c r="R90" s="12">
        <f t="shared" si="51"/>
        <v>293.65367516061093</v>
      </c>
      <c r="S90" s="12">
        <f t="shared" si="52"/>
        <v>627.51332781185215</v>
      </c>
      <c r="T90" s="12">
        <f t="shared" si="53"/>
        <v>428.76200413597508</v>
      </c>
      <c r="U90" s="12">
        <f t="shared" si="54"/>
        <v>585.66305958395492</v>
      </c>
      <c r="V90" s="12">
        <f t="shared" si="55"/>
        <v>403.06717571384434</v>
      </c>
      <c r="W90" s="8"/>
      <c r="X90" s="5">
        <f t="shared" si="38"/>
        <v>-4.0209180345127993E-2</v>
      </c>
      <c r="Y90" s="5">
        <f t="shared" si="39"/>
        <v>-1.2839457680532407E-2</v>
      </c>
      <c r="Z90" s="5">
        <f t="shared" si="40"/>
        <v>-0.11943203060412066</v>
      </c>
      <c r="AA90" s="5">
        <f t="shared" si="41"/>
        <v>-0.1025171370084319</v>
      </c>
      <c r="AB90" s="5">
        <f t="shared" si="42"/>
        <v>-9.053241093651121E-2</v>
      </c>
      <c r="AC90" s="5">
        <f t="shared" si="43"/>
        <v>-0.24048413729747598</v>
      </c>
    </row>
    <row r="91" spans="2:29" x14ac:dyDescent="0.25">
      <c r="B91" s="4">
        <v>43585</v>
      </c>
      <c r="C91" s="5">
        <v>1.997829E-3</v>
      </c>
      <c r="D91" s="5">
        <v>7.2420000000000002E-3</v>
      </c>
      <c r="E91" s="6">
        <v>-3.62E-3</v>
      </c>
      <c r="F91" s="6">
        <v>-3.2289999999999999E-2</v>
      </c>
      <c r="G91" s="5">
        <v>-2.1700000000000001E-3</v>
      </c>
      <c r="H91" s="5">
        <v>-2.0240000000000001E-2</v>
      </c>
      <c r="J91" s="11">
        <f t="shared" si="44"/>
        <v>411.10315343737193</v>
      </c>
      <c r="K91" s="11">
        <f t="shared" si="45"/>
        <v>291.98265623796959</v>
      </c>
      <c r="L91" s="11">
        <f t="shared" si="46"/>
        <v>550.56784018477219</v>
      </c>
      <c r="M91" s="11">
        <f t="shared" si="47"/>
        <v>372.38114748171677</v>
      </c>
      <c r="N91" s="11">
        <f t="shared" si="48"/>
        <v>531.48573859472253</v>
      </c>
      <c r="O91" s="11">
        <f t="shared" si="49"/>
        <v>299.93972279629747</v>
      </c>
      <c r="P91" s="14"/>
      <c r="Q91" s="12">
        <f t="shared" si="50"/>
        <v>427.47176656254811</v>
      </c>
      <c r="R91" s="12">
        <f t="shared" si="51"/>
        <v>293.65367516061093</v>
      </c>
      <c r="S91" s="12">
        <f t="shared" si="52"/>
        <v>627.51332781185215</v>
      </c>
      <c r="T91" s="12">
        <f t="shared" si="53"/>
        <v>428.76200413597508</v>
      </c>
      <c r="U91" s="12">
        <f t="shared" si="54"/>
        <v>585.66305958395492</v>
      </c>
      <c r="V91" s="12">
        <f t="shared" si="55"/>
        <v>403.06717571384434</v>
      </c>
      <c r="W91" s="8"/>
      <c r="X91" s="5">
        <f t="shared" si="38"/>
        <v>-3.8291682411687678E-2</v>
      </c>
      <c r="Y91" s="5">
        <f t="shared" si="39"/>
        <v>-5.6904410330549382E-3</v>
      </c>
      <c r="Z91" s="5">
        <f t="shared" si="40"/>
        <v>-0.12261968665333367</v>
      </c>
      <c r="AA91" s="5">
        <f t="shared" si="41"/>
        <v>-0.13149685865442973</v>
      </c>
      <c r="AB91" s="5">
        <f t="shared" si="42"/>
        <v>-9.2505955604779033E-2</v>
      </c>
      <c r="AC91" s="5">
        <f t="shared" si="43"/>
        <v>-0.25585673835857503</v>
      </c>
    </row>
    <row r="92" spans="2:29" x14ac:dyDescent="0.25">
      <c r="B92" s="4">
        <v>43616</v>
      </c>
      <c r="C92" s="5">
        <v>4.6530160000000003E-3</v>
      </c>
      <c r="D92" s="5">
        <v>1.4175999999999999E-2</v>
      </c>
      <c r="E92" s="6">
        <v>4.7350999999999997E-2</v>
      </c>
      <c r="F92" s="6">
        <v>2.4312E-2</v>
      </c>
      <c r="G92" s="5">
        <v>6.1404E-2</v>
      </c>
      <c r="H92" s="5">
        <v>1.6472000000000001E-2</v>
      </c>
      <c r="J92" s="11">
        <f t="shared" si="44"/>
        <v>413.01602298796649</v>
      </c>
      <c r="K92" s="11">
        <f t="shared" si="45"/>
        <v>296.12180237279904</v>
      </c>
      <c r="L92" s="11">
        <f t="shared" si="46"/>
        <v>576.63777798536125</v>
      </c>
      <c r="M92" s="11">
        <f t="shared" si="47"/>
        <v>381.43447793929232</v>
      </c>
      <c r="N92" s="11">
        <f t="shared" si="48"/>
        <v>564.12108888739283</v>
      </c>
      <c r="O92" s="11">
        <f t="shared" si="49"/>
        <v>304.8803299101981</v>
      </c>
      <c r="P92" s="14"/>
      <c r="Q92" s="12">
        <f t="shared" si="50"/>
        <v>427.47176656254811</v>
      </c>
      <c r="R92" s="12">
        <f t="shared" si="51"/>
        <v>296.12180237279904</v>
      </c>
      <c r="S92" s="12">
        <f t="shared" si="52"/>
        <v>627.51332781185215</v>
      </c>
      <c r="T92" s="12">
        <f t="shared" si="53"/>
        <v>428.76200413597508</v>
      </c>
      <c r="U92" s="12">
        <f t="shared" si="54"/>
        <v>585.66305958395492</v>
      </c>
      <c r="V92" s="12">
        <f t="shared" si="55"/>
        <v>403.06717571384434</v>
      </c>
      <c r="W92" s="8"/>
      <c r="X92" s="5">
        <f t="shared" si="38"/>
        <v>-3.3816838222616163E-2</v>
      </c>
      <c r="Y92" s="5">
        <f t="shared" si="39"/>
        <v>0</v>
      </c>
      <c r="Z92" s="5">
        <f t="shared" si="40"/>
        <v>-8.107485143605575E-2</v>
      </c>
      <c r="AA92" s="5">
        <f t="shared" si="41"/>
        <v>-0.11038181028203609</v>
      </c>
      <c r="AB92" s="5">
        <f t="shared" si="42"/>
        <v>-3.6782191302734968E-2</v>
      </c>
      <c r="AC92" s="5">
        <f t="shared" si="43"/>
        <v>-0.24359921055281741</v>
      </c>
    </row>
    <row r="93" spans="2:29" x14ac:dyDescent="0.25">
      <c r="B93" s="4">
        <v>43646</v>
      </c>
      <c r="C93" s="5">
        <v>-6.7478499999999997E-3</v>
      </c>
      <c r="D93" s="5">
        <v>-1.004E-2</v>
      </c>
      <c r="E93" s="6">
        <v>-1.2789999999999999E-2</v>
      </c>
      <c r="F93" s="6">
        <v>-1.414E-2</v>
      </c>
      <c r="G93" s="5">
        <v>-3.5580000000000001E-2</v>
      </c>
      <c r="H93" s="5">
        <v>-5.0180000000000002E-2</v>
      </c>
      <c r="J93" s="11">
        <f t="shared" si="44"/>
        <v>410.22905281724712</v>
      </c>
      <c r="K93" s="11">
        <f t="shared" si="45"/>
        <v>293.14873947697612</v>
      </c>
      <c r="L93" s="11">
        <f t="shared" si="46"/>
        <v>569.26258080492846</v>
      </c>
      <c r="M93" s="11">
        <f t="shared" si="47"/>
        <v>376.04099442123072</v>
      </c>
      <c r="N93" s="11">
        <f t="shared" si="48"/>
        <v>544.04966054477939</v>
      </c>
      <c r="O93" s="11">
        <f t="shared" si="49"/>
        <v>289.58143495530436</v>
      </c>
      <c r="P93" s="14"/>
      <c r="Q93" s="12">
        <f t="shared" si="50"/>
        <v>427.47176656254811</v>
      </c>
      <c r="R93" s="12">
        <f t="shared" si="51"/>
        <v>296.12180237279904</v>
      </c>
      <c r="S93" s="12">
        <f t="shared" si="52"/>
        <v>627.51332781185215</v>
      </c>
      <c r="T93" s="12">
        <f t="shared" si="53"/>
        <v>428.76200413597508</v>
      </c>
      <c r="U93" s="12">
        <f t="shared" si="54"/>
        <v>585.66305958395492</v>
      </c>
      <c r="V93" s="12">
        <f t="shared" si="55"/>
        <v>403.06717571384434</v>
      </c>
      <c r="W93" s="8"/>
      <c r="X93" s="5">
        <f t="shared" si="38"/>
        <v>-4.0336497270815674E-2</v>
      </c>
      <c r="Y93" s="5">
        <f t="shared" si="39"/>
        <v>-1.0040000000000049E-2</v>
      </c>
      <c r="Z93" s="5">
        <f t="shared" si="40"/>
        <v>-9.2827904086188684E-2</v>
      </c>
      <c r="AA93" s="5">
        <f t="shared" si="41"/>
        <v>-0.12296101148464811</v>
      </c>
      <c r="AB93" s="5">
        <f t="shared" si="42"/>
        <v>-7.1053480936183688E-2</v>
      </c>
      <c r="AC93" s="5">
        <f t="shared" si="43"/>
        <v>-0.28155540216727704</v>
      </c>
    </row>
    <row r="94" spans="2:29" x14ac:dyDescent="0.25">
      <c r="B94" s="4">
        <v>43677</v>
      </c>
      <c r="C94" s="5">
        <v>-2.1239121E-2</v>
      </c>
      <c r="D94" s="5">
        <v>-5.3129999999999997E-2</v>
      </c>
      <c r="E94" s="6">
        <v>-7.6060000000000003E-2</v>
      </c>
      <c r="F94" s="6">
        <v>-8.7359999999999993E-2</v>
      </c>
      <c r="G94" s="5">
        <v>-2.8879999999999999E-2</v>
      </c>
      <c r="H94" s="5">
        <v>-0.10553999999999999</v>
      </c>
      <c r="J94" s="11">
        <f t="shared" si="44"/>
        <v>401.51614832674619</v>
      </c>
      <c r="K94" s="11">
        <f t="shared" si="45"/>
        <v>277.57374694856435</v>
      </c>
      <c r="L94" s="11">
        <f t="shared" si="46"/>
        <v>525.96446890890559</v>
      </c>
      <c r="M94" s="11">
        <f t="shared" si="47"/>
        <v>343.19005314859203</v>
      </c>
      <c r="N94" s="11">
        <f t="shared" si="48"/>
        <v>528.33750634824617</v>
      </c>
      <c r="O94" s="11">
        <f t="shared" si="49"/>
        <v>259.01901031012153</v>
      </c>
      <c r="P94" s="14"/>
      <c r="Q94" s="12">
        <f t="shared" si="50"/>
        <v>427.47176656254811</v>
      </c>
      <c r="R94" s="12">
        <f t="shared" si="51"/>
        <v>296.12180237279904</v>
      </c>
      <c r="S94" s="12">
        <f t="shared" si="52"/>
        <v>627.51332781185215</v>
      </c>
      <c r="T94" s="12">
        <f t="shared" si="53"/>
        <v>428.76200413597508</v>
      </c>
      <c r="U94" s="12">
        <f t="shared" si="54"/>
        <v>585.66305958395492</v>
      </c>
      <c r="V94" s="12">
        <f t="shared" si="55"/>
        <v>403.06717571384434</v>
      </c>
      <c r="W94" s="8"/>
      <c r="X94" s="5">
        <f t="shared" si="38"/>
        <v>-6.0718906524564797E-2</v>
      </c>
      <c r="Y94" s="5">
        <f t="shared" si="39"/>
        <v>-6.2636574800000178E-2</v>
      </c>
      <c r="Z94" s="5">
        <f t="shared" si="40"/>
        <v>-0.1618274137013932</v>
      </c>
      <c r="AA94" s="5">
        <f t="shared" si="41"/>
        <v>-0.19957913752134915</v>
      </c>
      <c r="AB94" s="5">
        <f t="shared" si="42"/>
        <v>-9.7881456406746614E-2</v>
      </c>
      <c r="AC94" s="5">
        <f t="shared" si="43"/>
        <v>-0.35738004502254261</v>
      </c>
    </row>
    <row r="95" spans="2:29" x14ac:dyDescent="0.25">
      <c r="B95" s="4">
        <v>43708</v>
      </c>
      <c r="C95" s="5">
        <v>3.6853315999999997E-2</v>
      </c>
      <c r="D95" s="5">
        <v>-3.7399999999999998E-3</v>
      </c>
      <c r="E95" s="6">
        <v>4.5712999999999997E-2</v>
      </c>
      <c r="F95" s="6">
        <v>-8.8800000000000007E-3</v>
      </c>
      <c r="G95" s="5">
        <v>-3.8019999999999998E-2</v>
      </c>
      <c r="H95" s="5">
        <v>-2.035E-2</v>
      </c>
      <c r="J95" s="11">
        <f t="shared" si="44"/>
        <v>416.31334982013465</v>
      </c>
      <c r="K95" s="11">
        <f t="shared" si="45"/>
        <v>276.53562113497674</v>
      </c>
      <c r="L95" s="11">
        <f t="shared" si="46"/>
        <v>550.00788267613837</v>
      </c>
      <c r="M95" s="11">
        <f t="shared" si="47"/>
        <v>340.14252547663256</v>
      </c>
      <c r="N95" s="11">
        <f t="shared" si="48"/>
        <v>508.25011435688589</v>
      </c>
      <c r="O95" s="11">
        <f t="shared" si="49"/>
        <v>253.74797345031055</v>
      </c>
      <c r="P95" s="14"/>
      <c r="Q95" s="12">
        <f t="shared" si="50"/>
        <v>427.47176656254811</v>
      </c>
      <c r="R95" s="12">
        <f t="shared" si="51"/>
        <v>296.12180237279904</v>
      </c>
      <c r="S95" s="12">
        <f t="shared" si="52"/>
        <v>627.51332781185215</v>
      </c>
      <c r="T95" s="12">
        <f t="shared" si="53"/>
        <v>428.76200413597508</v>
      </c>
      <c r="U95" s="12">
        <f t="shared" si="54"/>
        <v>585.66305958395492</v>
      </c>
      <c r="V95" s="12">
        <f t="shared" si="55"/>
        <v>403.06717571384434</v>
      </c>
      <c r="W95" s="8"/>
      <c r="X95" s="5">
        <f t="shared" si="38"/>
        <v>-2.6103283573889025E-2</v>
      </c>
      <c r="Y95" s="5">
        <f t="shared" si="39"/>
        <v>-6.614231401024806E-2</v>
      </c>
      <c r="Z95" s="5">
        <f t="shared" si="40"/>
        <v>-0.12351203026392499</v>
      </c>
      <c r="AA95" s="5">
        <f t="shared" si="41"/>
        <v>-0.20668687478015957</v>
      </c>
      <c r="AB95" s="5">
        <f t="shared" si="42"/>
        <v>-0.13218000343416203</v>
      </c>
      <c r="AC95" s="5">
        <f t="shared" si="43"/>
        <v>-0.37045736110633398</v>
      </c>
    </row>
    <row r="96" spans="2:29" x14ac:dyDescent="0.25">
      <c r="B96" s="4">
        <v>43738</v>
      </c>
      <c r="C96" s="5">
        <v>3.9909752E-2</v>
      </c>
      <c r="D96" s="5">
        <v>4.1139000000000002E-2</v>
      </c>
      <c r="E96" s="6">
        <v>5.1471000000000003E-2</v>
      </c>
      <c r="F96" s="6">
        <v>3.5693999999999997E-2</v>
      </c>
      <c r="G96" s="5">
        <v>9.6166000000000001E-2</v>
      </c>
      <c r="H96" s="5">
        <v>4.6142000000000002E-2</v>
      </c>
      <c r="J96" s="11">
        <f t="shared" si="44"/>
        <v>432.92831236574546</v>
      </c>
      <c r="K96" s="11">
        <f t="shared" si="45"/>
        <v>287.91202005284856</v>
      </c>
      <c r="L96" s="11">
        <f t="shared" si="46"/>
        <v>578.31733840536185</v>
      </c>
      <c r="M96" s="11">
        <f t="shared" si="47"/>
        <v>352.28357278099543</v>
      </c>
      <c r="N96" s="11">
        <f t="shared" si="48"/>
        <v>557.12649485413021</v>
      </c>
      <c r="O96" s="11">
        <f t="shared" si="49"/>
        <v>265.45641244125477</v>
      </c>
      <c r="P96" s="14"/>
      <c r="Q96" s="12">
        <f t="shared" si="50"/>
        <v>432.92831236574546</v>
      </c>
      <c r="R96" s="12">
        <f t="shared" si="51"/>
        <v>296.12180237279904</v>
      </c>
      <c r="S96" s="12">
        <f t="shared" si="52"/>
        <v>627.51332781185215</v>
      </c>
      <c r="T96" s="12">
        <f t="shared" si="53"/>
        <v>428.76200413597508</v>
      </c>
      <c r="U96" s="12">
        <f t="shared" si="54"/>
        <v>585.66305958395492</v>
      </c>
      <c r="V96" s="12">
        <f t="shared" si="55"/>
        <v>403.06717571384434</v>
      </c>
      <c r="W96" s="8"/>
      <c r="X96" s="5">
        <f t="shared" si="38"/>
        <v>0</v>
      </c>
      <c r="Y96" s="5">
        <f t="shared" si="39"/>
        <v>-2.7724342666315627E-2</v>
      </c>
      <c r="Z96" s="5">
        <f t="shared" si="40"/>
        <v>-7.8398317973639609E-2</v>
      </c>
      <c r="AA96" s="5">
        <f t="shared" si="41"/>
        <v>-0.17837035608856266</v>
      </c>
      <c r="AB96" s="5">
        <f t="shared" si="42"/>
        <v>-4.8725225644411618E-2</v>
      </c>
      <c r="AC96" s="5">
        <f t="shared" si="43"/>
        <v>-0.34140900466250246</v>
      </c>
    </row>
    <row r="97" spans="2:29" x14ac:dyDescent="0.25">
      <c r="B97" s="4">
        <v>43769</v>
      </c>
      <c r="C97" s="5">
        <v>5.4274200000000002E-2</v>
      </c>
      <c r="D97" s="5">
        <v>3.8155000000000001E-2</v>
      </c>
      <c r="E97" s="6">
        <v>2.3060000000000001E-2</v>
      </c>
      <c r="F97" s="6">
        <v>4.9123E-2</v>
      </c>
      <c r="G97" s="5">
        <v>3.8351000000000003E-2</v>
      </c>
      <c r="H97" s="5">
        <v>2.4243000000000001E-2</v>
      </c>
      <c r="J97" s="11">
        <f t="shared" si="44"/>
        <v>456.4251501767464</v>
      </c>
      <c r="K97" s="11">
        <f t="shared" si="45"/>
        <v>298.897303177965</v>
      </c>
      <c r="L97" s="11">
        <f t="shared" si="46"/>
        <v>591.65333622898959</v>
      </c>
      <c r="M97" s="11">
        <f t="shared" si="47"/>
        <v>369.58879872671628</v>
      </c>
      <c r="N97" s="11">
        <f t="shared" si="48"/>
        <v>578.49285305828096</v>
      </c>
      <c r="O97" s="11">
        <f t="shared" si="49"/>
        <v>271.89187224806813</v>
      </c>
      <c r="P97" s="14"/>
      <c r="Q97" s="12">
        <f t="shared" si="50"/>
        <v>456.4251501767464</v>
      </c>
      <c r="R97" s="12">
        <f t="shared" si="51"/>
        <v>298.897303177965</v>
      </c>
      <c r="S97" s="12">
        <f t="shared" si="52"/>
        <v>627.51332781185215</v>
      </c>
      <c r="T97" s="12">
        <f t="shared" si="53"/>
        <v>428.76200413597508</v>
      </c>
      <c r="U97" s="12">
        <f t="shared" si="54"/>
        <v>585.66305958395492</v>
      </c>
      <c r="V97" s="12">
        <f t="shared" si="55"/>
        <v>403.06717571384434</v>
      </c>
      <c r="W97" s="8"/>
      <c r="X97" s="5">
        <f t="shared" si="38"/>
        <v>0</v>
      </c>
      <c r="Y97" s="5">
        <f t="shared" si="39"/>
        <v>0</v>
      </c>
      <c r="Z97" s="5">
        <f t="shared" si="40"/>
        <v>-5.7146183186111532E-2</v>
      </c>
      <c r="AA97" s="5">
        <f t="shared" si="41"/>
        <v>-0.13800944309070107</v>
      </c>
      <c r="AB97" s="5">
        <f t="shared" si="42"/>
        <v>-1.2242886773100481E-2</v>
      </c>
      <c r="AC97" s="5">
        <f t="shared" si="43"/>
        <v>-0.32544278316253539</v>
      </c>
    </row>
    <row r="98" spans="2:29" x14ac:dyDescent="0.25">
      <c r="B98" s="4">
        <v>43799</v>
      </c>
      <c r="C98" s="5">
        <v>-1.9317020000000001E-2</v>
      </c>
      <c r="D98" s="5">
        <v>1.2305999999999999E-2</v>
      </c>
      <c r="E98" s="6">
        <v>1.2682000000000001E-2</v>
      </c>
      <c r="F98" s="6">
        <v>1.9890000000000001E-2</v>
      </c>
      <c r="G98" s="5">
        <v>2.2525E-2</v>
      </c>
      <c r="H98" s="5">
        <v>9.6930000000000002E-3</v>
      </c>
      <c r="J98" s="11">
        <f t="shared" si="44"/>
        <v>447.60837642227915</v>
      </c>
      <c r="K98" s="11">
        <f t="shared" si="45"/>
        <v>302.57553339087303</v>
      </c>
      <c r="L98" s="11">
        <f t="shared" si="46"/>
        <v>599.15668383904563</v>
      </c>
      <c r="M98" s="11">
        <f t="shared" si="47"/>
        <v>376.93991993339063</v>
      </c>
      <c r="N98" s="11">
        <f t="shared" si="48"/>
        <v>591.5234045734187</v>
      </c>
      <c r="O98" s="11">
        <f t="shared" si="49"/>
        <v>274.52732016576863</v>
      </c>
      <c r="P98" s="14"/>
      <c r="Q98" s="12">
        <f t="shared" si="50"/>
        <v>456.4251501767464</v>
      </c>
      <c r="R98" s="12">
        <f t="shared" si="51"/>
        <v>302.57553339087303</v>
      </c>
      <c r="S98" s="12">
        <f t="shared" si="52"/>
        <v>627.51332781185215</v>
      </c>
      <c r="T98" s="12">
        <f t="shared" si="53"/>
        <v>428.76200413597508</v>
      </c>
      <c r="U98" s="12">
        <f t="shared" si="54"/>
        <v>591.5234045734187</v>
      </c>
      <c r="V98" s="12">
        <f t="shared" si="55"/>
        <v>403.06717571384434</v>
      </c>
      <c r="W98" s="8"/>
      <c r="X98" s="5">
        <f t="shared" si="38"/>
        <v>-1.9317020000000129E-2</v>
      </c>
      <c r="Y98" s="5">
        <f t="shared" si="39"/>
        <v>0</v>
      </c>
      <c r="Z98" s="5">
        <f t="shared" si="40"/>
        <v>-4.5188911081277761E-2</v>
      </c>
      <c r="AA98" s="5">
        <f t="shared" si="41"/>
        <v>-0.12086445091377518</v>
      </c>
      <c r="AB98" s="5">
        <f t="shared" si="42"/>
        <v>0</v>
      </c>
      <c r="AC98" s="5">
        <f t="shared" si="43"/>
        <v>-0.31890430005972992</v>
      </c>
    </row>
    <row r="99" spans="2:29" x14ac:dyDescent="0.25">
      <c r="B99" s="4">
        <v>43830</v>
      </c>
      <c r="C99" s="5">
        <v>-1.3612376000000001E-2</v>
      </c>
      <c r="D99" s="5">
        <v>7.0660000000000002E-3</v>
      </c>
      <c r="E99" s="6">
        <v>3.3501999999999997E-2</v>
      </c>
      <c r="F99" s="6">
        <v>3.5099999999999999E-5</v>
      </c>
      <c r="G99" s="5">
        <v>1.0959E-2</v>
      </c>
      <c r="H99" s="5">
        <v>5.5700000000000003E-3</v>
      </c>
      <c r="J99" s="11">
        <f t="shared" si="44"/>
        <v>441.51536290166956</v>
      </c>
      <c r="K99" s="11">
        <f t="shared" si="45"/>
        <v>304.71353210981295</v>
      </c>
      <c r="L99" s="11">
        <f t="shared" si="46"/>
        <v>619.22963106102134</v>
      </c>
      <c r="M99" s="11">
        <f t="shared" si="47"/>
        <v>376.95315052458034</v>
      </c>
      <c r="N99" s="11">
        <f t="shared" si="48"/>
        <v>598.00590956413873</v>
      </c>
      <c r="O99" s="11">
        <f t="shared" si="49"/>
        <v>276.05643733909199</v>
      </c>
      <c r="P99" s="14"/>
      <c r="Q99" s="12">
        <f t="shared" si="50"/>
        <v>456.4251501767464</v>
      </c>
      <c r="R99" s="12">
        <f t="shared" si="51"/>
        <v>304.71353210981295</v>
      </c>
      <c r="S99" s="12">
        <f t="shared" si="52"/>
        <v>627.51332781185215</v>
      </c>
      <c r="T99" s="12">
        <f t="shared" si="53"/>
        <v>428.76200413597508</v>
      </c>
      <c r="U99" s="12">
        <f t="shared" si="54"/>
        <v>598.00590956413873</v>
      </c>
      <c r="V99" s="12">
        <f t="shared" si="55"/>
        <v>403.06717571384434</v>
      </c>
      <c r="W99" s="8"/>
      <c r="X99" s="5">
        <f t="shared" si="38"/>
        <v>-3.2666445460560523E-2</v>
      </c>
      <c r="Y99" s="5">
        <f t="shared" si="39"/>
        <v>0</v>
      </c>
      <c r="Z99" s="5">
        <f t="shared" si="40"/>
        <v>-1.3200829980322792E-2</v>
      </c>
      <c r="AA99" s="5">
        <f t="shared" si="41"/>
        <v>-0.12083359325600218</v>
      </c>
      <c r="AB99" s="5">
        <f t="shared" si="42"/>
        <v>0</v>
      </c>
      <c r="AC99" s="5">
        <f t="shared" si="43"/>
        <v>-0.31511059701106259</v>
      </c>
    </row>
    <row r="100" spans="2:29" x14ac:dyDescent="0.25">
      <c r="B100" s="4">
        <v>43861</v>
      </c>
      <c r="C100" s="5">
        <v>1.5537656E-2</v>
      </c>
      <c r="D100" s="5">
        <v>-1.4590000000000001E-2</v>
      </c>
      <c r="E100" s="6">
        <v>0.106226</v>
      </c>
      <c r="F100" s="6">
        <v>5.3818999999999999E-2</v>
      </c>
      <c r="G100" s="5">
        <v>0.122243</v>
      </c>
      <c r="H100" s="5">
        <v>7.0818000000000006E-2</v>
      </c>
      <c r="J100" s="11">
        <f t="shared" si="44"/>
        <v>448.37547672915088</v>
      </c>
      <c r="K100" s="11">
        <f t="shared" si="45"/>
        <v>300.26776167633079</v>
      </c>
      <c r="L100" s="11">
        <f t="shared" si="46"/>
        <v>685.00791785010938</v>
      </c>
      <c r="M100" s="11">
        <f t="shared" si="47"/>
        <v>397.24039213266275</v>
      </c>
      <c r="N100" s="11">
        <f t="shared" si="48"/>
        <v>671.10794596698781</v>
      </c>
      <c r="O100" s="11">
        <f t="shared" si="49"/>
        <v>295.60620211857179</v>
      </c>
      <c r="P100" s="14"/>
      <c r="Q100" s="12">
        <f t="shared" si="50"/>
        <v>456.4251501767464</v>
      </c>
      <c r="R100" s="12">
        <f t="shared" si="51"/>
        <v>304.71353210981295</v>
      </c>
      <c r="S100" s="12">
        <f t="shared" si="52"/>
        <v>685.00791785010938</v>
      </c>
      <c r="T100" s="12">
        <f t="shared" si="53"/>
        <v>428.76200413597508</v>
      </c>
      <c r="U100" s="12">
        <f t="shared" si="54"/>
        <v>671.10794596698781</v>
      </c>
      <c r="V100" s="12">
        <f t="shared" si="55"/>
        <v>403.06717571384434</v>
      </c>
      <c r="W100" s="8"/>
      <c r="X100" s="5">
        <f t="shared" ref="X100:X131" si="56">(J100/Q100)-1</f>
        <v>-1.7636349452869515E-2</v>
      </c>
      <c r="Y100" s="5">
        <f t="shared" ref="Y100:Y131" si="57">(K100/R100)-1</f>
        <v>-1.4589999999999992E-2</v>
      </c>
      <c r="Z100" s="5">
        <f t="shared" ref="Z100:Z131" si="58">(L100/S100)-1</f>
        <v>0</v>
      </c>
      <c r="AA100" s="5">
        <f t="shared" ref="AA100:AA131" si="59">(M100/T100)-1</f>
        <v>-7.3517736411446877E-2</v>
      </c>
      <c r="AB100" s="5">
        <f t="shared" ref="AB100:AB131" si="60">(N100/U100)-1</f>
        <v>0</v>
      </c>
      <c r="AC100" s="5">
        <f t="shared" ref="AC100:AC131" si="61">(O100/V100)-1</f>
        <v>-0.26660809927019202</v>
      </c>
    </row>
    <row r="101" spans="2:29" x14ac:dyDescent="0.25">
      <c r="B101" s="4">
        <v>43890</v>
      </c>
      <c r="C101" s="5">
        <v>1.566853E-3</v>
      </c>
      <c r="D101" s="5">
        <v>-6.3280000000000003E-2</v>
      </c>
      <c r="E101" s="6">
        <v>-6.0409999999999998E-2</v>
      </c>
      <c r="F101" s="6">
        <v>-5.6329999999999998E-2</v>
      </c>
      <c r="G101" s="5">
        <v>-2.0910000000000002E-2</v>
      </c>
      <c r="H101" s="5">
        <v>-7.0129999999999998E-2</v>
      </c>
      <c r="J101" s="11">
        <f t="shared" ref="J101:J132" si="62">J100*(1+C101)</f>
        <v>449.07801518999037</v>
      </c>
      <c r="K101" s="11">
        <f t="shared" ref="K101:K132" si="63">K100*(1+D101)</f>
        <v>281.26681771745257</v>
      </c>
      <c r="L101" s="11">
        <f t="shared" ref="L101:L132" si="64">L100*(1+E101)</f>
        <v>643.62658953278435</v>
      </c>
      <c r="M101" s="11">
        <f t="shared" ref="M101:M132" si="65">M100*(1+F101)</f>
        <v>374.86384084382985</v>
      </c>
      <c r="N101" s="11">
        <f t="shared" ref="N101:N132" si="66">N100*(1+G101)</f>
        <v>657.07507881681806</v>
      </c>
      <c r="O101" s="11">
        <f t="shared" ref="O101:O132" si="67">O100*(1+H101)</f>
        <v>274.87533916399633</v>
      </c>
      <c r="P101" s="14"/>
      <c r="Q101" s="12">
        <f t="shared" ref="Q101:Q132" si="68">MAX(Q100,J101)</f>
        <v>456.4251501767464</v>
      </c>
      <c r="R101" s="12">
        <f t="shared" ref="R101:R132" si="69">MAX(R100,K101)</f>
        <v>304.71353210981295</v>
      </c>
      <c r="S101" s="12">
        <f t="shared" ref="S101:S132" si="70">MAX(S100,L101)</f>
        <v>685.00791785010938</v>
      </c>
      <c r="T101" s="12">
        <f t="shared" ref="T101:T132" si="71">MAX(T100,M101)</f>
        <v>428.76200413597508</v>
      </c>
      <c r="U101" s="12">
        <f t="shared" ref="U101:U132" si="72">MAX(U100,N101)</f>
        <v>671.10794596698781</v>
      </c>
      <c r="V101" s="12">
        <f t="shared" ref="V101:V132" si="73">MAX(V100,O101)</f>
        <v>403.06717571384434</v>
      </c>
      <c r="W101" s="8"/>
      <c r="X101" s="5">
        <f t="shared" si="56"/>
        <v>-1.6097130019918748E-2</v>
      </c>
      <c r="Y101" s="5">
        <f t="shared" si="57"/>
        <v>-7.6946744799999967E-2</v>
      </c>
      <c r="Z101" s="5">
        <f t="shared" si="58"/>
        <v>-6.0409999999999853E-2</v>
      </c>
      <c r="AA101" s="5">
        <f t="shared" si="59"/>
        <v>-0.12570648231939008</v>
      </c>
      <c r="AB101" s="5">
        <f t="shared" si="60"/>
        <v>-2.0910000000000095E-2</v>
      </c>
      <c r="AC101" s="5">
        <f t="shared" si="61"/>
        <v>-0.31804087326837349</v>
      </c>
    </row>
    <row r="102" spans="2:29" x14ac:dyDescent="0.25">
      <c r="B102" s="4">
        <v>43921</v>
      </c>
      <c r="C102" s="5">
        <v>-0.145734594</v>
      </c>
      <c r="D102" s="5">
        <v>-0.22636000000000001</v>
      </c>
      <c r="E102" s="6">
        <v>-0.21317</v>
      </c>
      <c r="F102" s="6">
        <v>-0.28232000000000002</v>
      </c>
      <c r="G102" s="5">
        <v>-0.23047999999999999</v>
      </c>
      <c r="H102" s="5">
        <v>-0.3342</v>
      </c>
      <c r="J102" s="11">
        <f t="shared" si="62"/>
        <v>383.63181297195126</v>
      </c>
      <c r="K102" s="11">
        <f t="shared" si="63"/>
        <v>217.59926085892999</v>
      </c>
      <c r="L102" s="11">
        <f t="shared" si="64"/>
        <v>506.42470944208071</v>
      </c>
      <c r="M102" s="11">
        <f t="shared" si="65"/>
        <v>269.03228129679979</v>
      </c>
      <c r="N102" s="11">
        <f t="shared" si="66"/>
        <v>505.63241465111781</v>
      </c>
      <c r="O102" s="11">
        <f t="shared" si="67"/>
        <v>183.01200081538875</v>
      </c>
      <c r="P102" s="14"/>
      <c r="Q102" s="12">
        <f t="shared" si="68"/>
        <v>456.4251501767464</v>
      </c>
      <c r="R102" s="12">
        <f t="shared" si="69"/>
        <v>304.71353210981295</v>
      </c>
      <c r="S102" s="12">
        <f t="shared" si="70"/>
        <v>685.00791785010938</v>
      </c>
      <c r="T102" s="12">
        <f t="shared" si="71"/>
        <v>428.76200413597508</v>
      </c>
      <c r="U102" s="12">
        <f t="shared" si="72"/>
        <v>671.10794596698781</v>
      </c>
      <c r="V102" s="12">
        <f t="shared" si="73"/>
        <v>403.06717571384434</v>
      </c>
      <c r="W102" s="8"/>
      <c r="X102" s="5">
        <f t="shared" si="56"/>
        <v>-0.15948581531190076</v>
      </c>
      <c r="Y102" s="5">
        <f t="shared" si="57"/>
        <v>-0.285889079647072</v>
      </c>
      <c r="Z102" s="5">
        <f t="shared" si="58"/>
        <v>-0.26070240029999991</v>
      </c>
      <c r="AA102" s="5">
        <f t="shared" si="59"/>
        <v>-0.37253702823097989</v>
      </c>
      <c r="AB102" s="5">
        <f t="shared" si="60"/>
        <v>-0.2465706632000001</v>
      </c>
      <c r="AC102" s="5">
        <f t="shared" si="61"/>
        <v>-0.54595161342208309</v>
      </c>
    </row>
    <row r="103" spans="2:29" x14ac:dyDescent="0.25">
      <c r="B103" s="4">
        <v>43951</v>
      </c>
      <c r="C103" s="5">
        <v>0.107264809</v>
      </c>
      <c r="D103" s="5">
        <v>0.14624899999999999</v>
      </c>
      <c r="E103" s="6">
        <v>0.15418799999999999</v>
      </c>
      <c r="F103" s="6">
        <v>0.14607600000000001</v>
      </c>
      <c r="G103" s="5">
        <v>0.18868099999999999</v>
      </c>
      <c r="H103" s="5">
        <v>0.12939600000000001</v>
      </c>
      <c r="J103" s="11">
        <f t="shared" si="62"/>
        <v>424.78200611671127</v>
      </c>
      <c r="K103" s="11">
        <f t="shared" si="63"/>
        <v>249.42293516028766</v>
      </c>
      <c r="L103" s="11">
        <f t="shared" si="64"/>
        <v>584.50932254153622</v>
      </c>
      <c r="M103" s="11">
        <f t="shared" si="65"/>
        <v>308.33144081951116</v>
      </c>
      <c r="N103" s="11">
        <f t="shared" si="66"/>
        <v>601.03564427990534</v>
      </c>
      <c r="O103" s="11">
        <f t="shared" si="67"/>
        <v>206.6930216728968</v>
      </c>
      <c r="P103" s="14"/>
      <c r="Q103" s="12">
        <f t="shared" si="68"/>
        <v>456.4251501767464</v>
      </c>
      <c r="R103" s="12">
        <f t="shared" si="69"/>
        <v>304.71353210981295</v>
      </c>
      <c r="S103" s="12">
        <f t="shared" si="70"/>
        <v>685.00791785010938</v>
      </c>
      <c r="T103" s="12">
        <f t="shared" si="71"/>
        <v>428.76200413597508</v>
      </c>
      <c r="U103" s="12">
        <f t="shared" si="72"/>
        <v>671.10794596698781</v>
      </c>
      <c r="V103" s="12">
        <f t="shared" si="73"/>
        <v>403.06717571384434</v>
      </c>
      <c r="W103" s="8"/>
      <c r="X103" s="5">
        <f t="shared" si="56"/>
        <v>-6.9328221829541237E-2</v>
      </c>
      <c r="Y103" s="5">
        <f t="shared" si="57"/>
        <v>-0.18145107165637664</v>
      </c>
      <c r="Z103" s="5">
        <f t="shared" si="58"/>
        <v>-0.14671158199745638</v>
      </c>
      <c r="AA103" s="5">
        <f t="shared" si="59"/>
        <v>-0.28087974716684849</v>
      </c>
      <c r="AB103" s="5">
        <f t="shared" si="60"/>
        <v>-0.10441286250323933</v>
      </c>
      <c r="AC103" s="5">
        <f t="shared" si="61"/>
        <v>-0.48719956839244694</v>
      </c>
    </row>
    <row r="104" spans="2:29" x14ac:dyDescent="0.25">
      <c r="B104" s="4">
        <v>43982</v>
      </c>
      <c r="C104" s="5">
        <v>-1.5162070999999999E-2</v>
      </c>
      <c r="D104" s="5">
        <v>-2.392E-2</v>
      </c>
      <c r="E104" s="6">
        <v>3.1949999999999999E-3</v>
      </c>
      <c r="F104" s="6">
        <v>-1.8610000000000002E-2</v>
      </c>
      <c r="G104" s="5">
        <v>5.7405999999999999E-2</v>
      </c>
      <c r="H104" s="5">
        <v>-2.12E-2</v>
      </c>
      <c r="J104" s="11">
        <f t="shared" si="62"/>
        <v>418.34143118044727</v>
      </c>
      <c r="K104" s="11">
        <f t="shared" si="63"/>
        <v>243.45673855125358</v>
      </c>
      <c r="L104" s="11">
        <f t="shared" si="64"/>
        <v>586.37682982705644</v>
      </c>
      <c r="M104" s="11">
        <f t="shared" si="65"/>
        <v>302.59339270586003</v>
      </c>
      <c r="N104" s="11">
        <f t="shared" si="66"/>
        <v>635.53869647543763</v>
      </c>
      <c r="O104" s="11">
        <f t="shared" si="67"/>
        <v>202.3111296134314</v>
      </c>
      <c r="P104" s="14"/>
      <c r="Q104" s="12">
        <f t="shared" si="68"/>
        <v>456.4251501767464</v>
      </c>
      <c r="R104" s="12">
        <f t="shared" si="69"/>
        <v>304.71353210981295</v>
      </c>
      <c r="S104" s="12">
        <f t="shared" si="70"/>
        <v>685.00791785010938</v>
      </c>
      <c r="T104" s="12">
        <f t="shared" si="71"/>
        <v>428.76200413597508</v>
      </c>
      <c r="U104" s="12">
        <f t="shared" si="72"/>
        <v>671.10794596698781</v>
      </c>
      <c r="V104" s="12">
        <f t="shared" si="73"/>
        <v>403.06717571384434</v>
      </c>
      <c r="W104" s="8"/>
      <c r="X104" s="5">
        <f t="shared" si="56"/>
        <v>-8.3439133407857913E-2</v>
      </c>
      <c r="Y104" s="5">
        <f t="shared" si="57"/>
        <v>-0.20103076202235604</v>
      </c>
      <c r="Z104" s="5">
        <f t="shared" si="58"/>
        <v>-0.14398532550193821</v>
      </c>
      <c r="AA104" s="5">
        <f t="shared" si="59"/>
        <v>-0.29426257507207354</v>
      </c>
      <c r="AB104" s="5">
        <f t="shared" si="60"/>
        <v>-5.3000787288100204E-2</v>
      </c>
      <c r="AC104" s="5">
        <f t="shared" si="61"/>
        <v>-0.49807093754252707</v>
      </c>
    </row>
    <row r="105" spans="2:29" x14ac:dyDescent="0.25">
      <c r="B105" s="4">
        <v>44012</v>
      </c>
      <c r="C105" s="5">
        <v>3.2128990000000003E-2</v>
      </c>
      <c r="D105" s="5">
        <v>7.4993000000000004E-2</v>
      </c>
      <c r="E105" s="6">
        <v>3.2326000000000001E-2</v>
      </c>
      <c r="F105" s="6">
        <v>0.114497</v>
      </c>
      <c r="G105" s="5">
        <v>7.8220999999999999E-2</v>
      </c>
      <c r="H105" s="5">
        <v>0.149532</v>
      </c>
      <c r="J105" s="11">
        <f t="shared" si="62"/>
        <v>431.78231883942954</v>
      </c>
      <c r="K105" s="11">
        <f t="shared" si="63"/>
        <v>261.71428974542778</v>
      </c>
      <c r="L105" s="11">
        <f t="shared" si="64"/>
        <v>605.33204722804589</v>
      </c>
      <c r="M105" s="11">
        <f t="shared" si="65"/>
        <v>337.23942839050289</v>
      </c>
      <c r="N105" s="11">
        <f t="shared" si="66"/>
        <v>685.2511688524429</v>
      </c>
      <c r="O105" s="11">
        <f t="shared" si="67"/>
        <v>232.56311744678703</v>
      </c>
      <c r="P105" s="14"/>
      <c r="Q105" s="12">
        <f t="shared" si="68"/>
        <v>456.4251501767464</v>
      </c>
      <c r="R105" s="12">
        <f t="shared" si="69"/>
        <v>304.71353210981295</v>
      </c>
      <c r="S105" s="12">
        <f t="shared" si="70"/>
        <v>685.00791785010938</v>
      </c>
      <c r="T105" s="12">
        <f t="shared" si="71"/>
        <v>428.76200413597508</v>
      </c>
      <c r="U105" s="12">
        <f t="shared" si="72"/>
        <v>685.2511688524429</v>
      </c>
      <c r="V105" s="12">
        <f t="shared" si="73"/>
        <v>403.06717571384434</v>
      </c>
      <c r="W105" s="8"/>
      <c r="X105" s="5">
        <f t="shared" si="56"/>
        <v>-5.3990958490727659E-2</v>
      </c>
      <c r="Y105" s="5">
        <f t="shared" si="57"/>
        <v>-0.14111366195869846</v>
      </c>
      <c r="Z105" s="5">
        <f t="shared" si="58"/>
        <v>-0.11631379513411377</v>
      </c>
      <c r="AA105" s="5">
        <f t="shared" si="59"/>
        <v>-0.21345775713010062</v>
      </c>
      <c r="AB105" s="5">
        <f t="shared" si="60"/>
        <v>0</v>
      </c>
      <c r="AC105" s="5">
        <f t="shared" si="61"/>
        <v>-0.42301648097513622</v>
      </c>
    </row>
    <row r="106" spans="2:29" x14ac:dyDescent="0.25">
      <c r="B106" s="4">
        <v>44043</v>
      </c>
      <c r="C106" s="5">
        <v>3.0592504999999999E-2</v>
      </c>
      <c r="D106" s="5">
        <v>7.2293999999999997E-2</v>
      </c>
      <c r="E106" s="6">
        <v>5.8048000000000002E-2</v>
      </c>
      <c r="F106" s="6">
        <v>4.4278999999999999E-2</v>
      </c>
      <c r="G106" s="5">
        <v>0.108547</v>
      </c>
      <c r="H106" s="5">
        <v>6.3317999999999999E-2</v>
      </c>
      <c r="J106" s="11">
        <f t="shared" si="62"/>
        <v>444.99162158743638</v>
      </c>
      <c r="K106" s="11">
        <f t="shared" si="63"/>
        <v>280.63466260828375</v>
      </c>
      <c r="L106" s="11">
        <f t="shared" si="64"/>
        <v>640.47036190553956</v>
      </c>
      <c r="M106" s="11">
        <f t="shared" si="65"/>
        <v>352.17205304020598</v>
      </c>
      <c r="N106" s="11">
        <f t="shared" si="66"/>
        <v>759.63312747786904</v>
      </c>
      <c r="O106" s="11">
        <f t="shared" si="67"/>
        <v>247.2885489172827</v>
      </c>
      <c r="P106" s="14"/>
      <c r="Q106" s="12">
        <f t="shared" si="68"/>
        <v>456.4251501767464</v>
      </c>
      <c r="R106" s="12">
        <f t="shared" si="69"/>
        <v>304.71353210981295</v>
      </c>
      <c r="S106" s="12">
        <f t="shared" si="70"/>
        <v>685.00791785010938</v>
      </c>
      <c r="T106" s="12">
        <f t="shared" si="71"/>
        <v>428.76200413597508</v>
      </c>
      <c r="U106" s="12">
        <f t="shared" si="72"/>
        <v>759.63312747786904</v>
      </c>
      <c r="V106" s="12">
        <f t="shared" si="73"/>
        <v>403.06717571384434</v>
      </c>
      <c r="W106" s="8"/>
      <c r="X106" s="5">
        <f t="shared" si="56"/>
        <v>-2.5050172158310069E-2</v>
      </c>
      <c r="Y106" s="5">
        <f t="shared" si="57"/>
        <v>-7.9021333036340624E-2</v>
      </c>
      <c r="Z106" s="5">
        <f t="shared" si="58"/>
        <v>-6.5017578314058744E-2</v>
      </c>
      <c r="AA106" s="5">
        <f t="shared" si="59"/>
        <v>-0.17863045315806436</v>
      </c>
      <c r="AB106" s="5">
        <f t="shared" si="60"/>
        <v>0</v>
      </c>
      <c r="AC106" s="5">
        <f t="shared" si="61"/>
        <v>-0.38648303851751986</v>
      </c>
    </row>
    <row r="107" spans="2:29" x14ac:dyDescent="0.25">
      <c r="B107" s="4">
        <v>44074</v>
      </c>
      <c r="C107" s="5">
        <v>-6.644278E-3</v>
      </c>
      <c r="D107" s="5">
        <v>2.5586000000000001E-2</v>
      </c>
      <c r="E107" s="6">
        <v>4.0337999999999999E-2</v>
      </c>
      <c r="F107" s="6">
        <v>8.5198999999999997E-2</v>
      </c>
      <c r="G107" s="5">
        <v>0.136238</v>
      </c>
      <c r="H107" s="5">
        <v>0.12015099999999999</v>
      </c>
      <c r="J107" s="11">
        <f t="shared" si="62"/>
        <v>442.03497354593867</v>
      </c>
      <c r="K107" s="11">
        <f t="shared" si="63"/>
        <v>287.81498108577932</v>
      </c>
      <c r="L107" s="11">
        <f t="shared" si="64"/>
        <v>666.30565536408517</v>
      </c>
      <c r="M107" s="11">
        <f t="shared" si="65"/>
        <v>382.17675978717853</v>
      </c>
      <c r="N107" s="11">
        <f t="shared" si="66"/>
        <v>863.12402549919898</v>
      </c>
      <c r="O107" s="11">
        <f t="shared" si="67"/>
        <v>277.00051535824309</v>
      </c>
      <c r="P107" s="14"/>
      <c r="Q107" s="12">
        <f t="shared" si="68"/>
        <v>456.4251501767464</v>
      </c>
      <c r="R107" s="12">
        <f t="shared" si="69"/>
        <v>304.71353210981295</v>
      </c>
      <c r="S107" s="12">
        <f t="shared" si="70"/>
        <v>685.00791785010938</v>
      </c>
      <c r="T107" s="12">
        <f t="shared" si="71"/>
        <v>428.76200413597508</v>
      </c>
      <c r="U107" s="12">
        <f t="shared" si="72"/>
        <v>863.12402549919898</v>
      </c>
      <c r="V107" s="12">
        <f t="shared" si="73"/>
        <v>403.06717571384434</v>
      </c>
      <c r="W107" s="8"/>
      <c r="X107" s="5">
        <f t="shared" si="56"/>
        <v>-3.1528009850542382E-2</v>
      </c>
      <c r="Y107" s="5">
        <f t="shared" si="57"/>
        <v>-5.5457172863408344E-2</v>
      </c>
      <c r="Z107" s="5">
        <f t="shared" si="58"/>
        <v>-2.7302257388091333E-2</v>
      </c>
      <c r="AA107" s="5">
        <f t="shared" si="59"/>
        <v>-0.10865058913667824</v>
      </c>
      <c r="AB107" s="5">
        <f t="shared" si="60"/>
        <v>0</v>
      </c>
      <c r="AC107" s="5">
        <f t="shared" si="61"/>
        <v>-0.3127683620784385</v>
      </c>
    </row>
    <row r="108" spans="2:29" x14ac:dyDescent="0.25">
      <c r="B108" s="4">
        <v>44104</v>
      </c>
      <c r="C108" s="5">
        <v>0.10094752899999999</v>
      </c>
      <c r="D108" s="5">
        <v>-9.3399999999999993E-3</v>
      </c>
      <c r="E108" s="6">
        <v>0.101729</v>
      </c>
      <c r="F108" s="6">
        <v>1.967E-2</v>
      </c>
      <c r="G108" s="5">
        <v>8.6305000000000007E-2</v>
      </c>
      <c r="H108" s="5">
        <v>3.5833999999999998E-2</v>
      </c>
      <c r="J108" s="11">
        <f t="shared" si="62"/>
        <v>486.65731185698149</v>
      </c>
      <c r="K108" s="11">
        <f t="shared" si="63"/>
        <v>285.12678916243811</v>
      </c>
      <c r="L108" s="11">
        <f t="shared" si="64"/>
        <v>734.08826337861819</v>
      </c>
      <c r="M108" s="11">
        <f t="shared" si="65"/>
        <v>389.69417665219237</v>
      </c>
      <c r="N108" s="11">
        <f t="shared" si="66"/>
        <v>937.61594451990743</v>
      </c>
      <c r="O108" s="11">
        <f t="shared" si="67"/>
        <v>286.92655182559037</v>
      </c>
      <c r="P108" s="14"/>
      <c r="Q108" s="12">
        <f t="shared" si="68"/>
        <v>486.65731185698149</v>
      </c>
      <c r="R108" s="12">
        <f t="shared" si="69"/>
        <v>304.71353210981295</v>
      </c>
      <c r="S108" s="12">
        <f t="shared" si="70"/>
        <v>734.08826337861819</v>
      </c>
      <c r="T108" s="12">
        <f t="shared" si="71"/>
        <v>428.76200413597508</v>
      </c>
      <c r="U108" s="12">
        <f t="shared" si="72"/>
        <v>937.61594451990743</v>
      </c>
      <c r="V108" s="12">
        <f t="shared" si="73"/>
        <v>403.06717571384434</v>
      </c>
      <c r="W108" s="8"/>
      <c r="X108" s="5">
        <f t="shared" si="56"/>
        <v>0</v>
      </c>
      <c r="Y108" s="5">
        <f t="shared" si="57"/>
        <v>-6.4279202868864238E-2</v>
      </c>
      <c r="Z108" s="5">
        <f t="shared" si="58"/>
        <v>0</v>
      </c>
      <c r="AA108" s="5">
        <f t="shared" si="59"/>
        <v>-9.1117746224996576E-2</v>
      </c>
      <c r="AB108" s="5">
        <f t="shared" si="60"/>
        <v>0</v>
      </c>
      <c r="AC108" s="5">
        <f t="shared" si="61"/>
        <v>-0.28814210356515724</v>
      </c>
    </row>
    <row r="109" spans="2:29" x14ac:dyDescent="0.25">
      <c r="B109" s="4">
        <v>44135</v>
      </c>
      <c r="C109" s="5">
        <v>4.5420169999999998E-3</v>
      </c>
      <c r="D109" s="5">
        <v>3.3570999999999997E-2</v>
      </c>
      <c r="E109" s="6">
        <v>-1.6719999999999999E-2</v>
      </c>
      <c r="F109" s="6">
        <v>2.1029999999999998E-3</v>
      </c>
      <c r="G109" s="5">
        <v>-2.7399999999999998E-3</v>
      </c>
      <c r="H109" s="5">
        <v>-4.7600000000000003E-3</v>
      </c>
      <c r="J109" s="11">
        <f t="shared" si="62"/>
        <v>488.86771764061018</v>
      </c>
      <c r="K109" s="11">
        <f t="shared" si="63"/>
        <v>294.69878060141031</v>
      </c>
      <c r="L109" s="11">
        <f t="shared" si="64"/>
        <v>721.81430761492777</v>
      </c>
      <c r="M109" s="11">
        <f t="shared" si="65"/>
        <v>390.51370350569192</v>
      </c>
      <c r="N109" s="11">
        <f t="shared" si="66"/>
        <v>935.04687683192287</v>
      </c>
      <c r="O109" s="11">
        <f t="shared" si="67"/>
        <v>285.56078143890056</v>
      </c>
      <c r="P109" s="14"/>
      <c r="Q109" s="12">
        <f t="shared" si="68"/>
        <v>488.86771764061018</v>
      </c>
      <c r="R109" s="12">
        <f t="shared" si="69"/>
        <v>304.71353210981295</v>
      </c>
      <c r="S109" s="12">
        <f t="shared" si="70"/>
        <v>734.08826337861819</v>
      </c>
      <c r="T109" s="12">
        <f t="shared" si="71"/>
        <v>428.76200413597508</v>
      </c>
      <c r="U109" s="12">
        <f t="shared" si="72"/>
        <v>937.61594451990743</v>
      </c>
      <c r="V109" s="12">
        <f t="shared" si="73"/>
        <v>403.06717571384434</v>
      </c>
      <c r="W109" s="8"/>
      <c r="X109" s="5">
        <f t="shared" si="56"/>
        <v>0</v>
      </c>
      <c r="Y109" s="5">
        <f t="shared" si="57"/>
        <v>-3.2866119988374853E-2</v>
      </c>
      <c r="Z109" s="5">
        <f t="shared" si="58"/>
        <v>-1.6719999999999846E-2</v>
      </c>
      <c r="AA109" s="5">
        <f t="shared" si="59"/>
        <v>-8.9206366845307805E-2</v>
      </c>
      <c r="AB109" s="5">
        <f t="shared" si="60"/>
        <v>-2.7399999999999647E-3</v>
      </c>
      <c r="AC109" s="5">
        <f t="shared" si="61"/>
        <v>-0.29153054715218707</v>
      </c>
    </row>
    <row r="110" spans="2:29" x14ac:dyDescent="0.25">
      <c r="B110" s="4">
        <v>44165</v>
      </c>
      <c r="C110" s="5">
        <v>6.2317835000000002E-2</v>
      </c>
      <c r="D110" s="5">
        <v>0.11391900000000001</v>
      </c>
      <c r="E110" s="6">
        <v>0.12035</v>
      </c>
      <c r="F110" s="6">
        <v>0.14906</v>
      </c>
      <c r="G110" s="5">
        <v>0.112664</v>
      </c>
      <c r="H110" s="5">
        <v>0.127524</v>
      </c>
      <c r="J110" s="11">
        <f t="shared" si="62"/>
        <v>519.3328954053643</v>
      </c>
      <c r="K110" s="11">
        <f t="shared" si="63"/>
        <v>328.27057098874241</v>
      </c>
      <c r="L110" s="11">
        <f t="shared" si="64"/>
        <v>808.68465953638429</v>
      </c>
      <c r="M110" s="11">
        <f t="shared" si="65"/>
        <v>448.72367615025036</v>
      </c>
      <c r="N110" s="11">
        <f t="shared" si="66"/>
        <v>1040.3929981633148</v>
      </c>
      <c r="O110" s="11">
        <f t="shared" si="67"/>
        <v>321.97663453111488</v>
      </c>
      <c r="P110" s="14"/>
      <c r="Q110" s="12">
        <f t="shared" si="68"/>
        <v>519.3328954053643</v>
      </c>
      <c r="R110" s="12">
        <f t="shared" si="69"/>
        <v>328.27057098874241</v>
      </c>
      <c r="S110" s="12">
        <f t="shared" si="70"/>
        <v>808.68465953638429</v>
      </c>
      <c r="T110" s="12">
        <f t="shared" si="71"/>
        <v>448.72367615025036</v>
      </c>
      <c r="U110" s="12">
        <f t="shared" si="72"/>
        <v>1040.3929981633148</v>
      </c>
      <c r="V110" s="12">
        <f t="shared" si="73"/>
        <v>403.06717571384434</v>
      </c>
      <c r="W110" s="8"/>
      <c r="X110" s="5">
        <f t="shared" si="56"/>
        <v>0</v>
      </c>
      <c r="Y110" s="5">
        <f t="shared" si="57"/>
        <v>0</v>
      </c>
      <c r="Z110" s="5">
        <f t="shared" si="58"/>
        <v>0</v>
      </c>
      <c r="AA110" s="5">
        <f t="shared" si="59"/>
        <v>0</v>
      </c>
      <c r="AB110" s="5">
        <f t="shared" si="60"/>
        <v>0</v>
      </c>
      <c r="AC110" s="5">
        <f t="shared" si="61"/>
        <v>-0.20118368864722269</v>
      </c>
    </row>
    <row r="111" spans="2:29" x14ac:dyDescent="0.25">
      <c r="B111" s="4">
        <v>44196</v>
      </c>
      <c r="C111" s="5">
        <v>6.8754465000000001E-2</v>
      </c>
      <c r="D111" s="5">
        <v>7.7450000000000005E-2</v>
      </c>
      <c r="E111" s="6">
        <v>8.0561999999999995E-2</v>
      </c>
      <c r="F111" s="6">
        <v>5.4802999999999998E-2</v>
      </c>
      <c r="G111" s="5">
        <v>5.9104999999999998E-2</v>
      </c>
      <c r="H111" s="5">
        <v>8.4243999999999999E-2</v>
      </c>
      <c r="J111" s="11">
        <f t="shared" si="62"/>
        <v>555.03935078586107</v>
      </c>
      <c r="K111" s="11">
        <f t="shared" si="63"/>
        <v>353.69512671182054</v>
      </c>
      <c r="L111" s="11">
        <f t="shared" si="64"/>
        <v>873.83391307795455</v>
      </c>
      <c r="M111" s="11">
        <f t="shared" si="65"/>
        <v>473.31507977431249</v>
      </c>
      <c r="N111" s="11">
        <f t="shared" si="66"/>
        <v>1101.8854263197575</v>
      </c>
      <c r="O111" s="11">
        <f t="shared" si="67"/>
        <v>349.10123413055413</v>
      </c>
      <c r="P111" s="14"/>
      <c r="Q111" s="12">
        <f t="shared" si="68"/>
        <v>555.03935078586107</v>
      </c>
      <c r="R111" s="12">
        <f t="shared" si="69"/>
        <v>353.69512671182054</v>
      </c>
      <c r="S111" s="12">
        <f t="shared" si="70"/>
        <v>873.83391307795455</v>
      </c>
      <c r="T111" s="12">
        <f t="shared" si="71"/>
        <v>473.31507977431249</v>
      </c>
      <c r="U111" s="12">
        <f t="shared" si="72"/>
        <v>1101.8854263197575</v>
      </c>
      <c r="V111" s="12">
        <f t="shared" si="73"/>
        <v>403.06717571384434</v>
      </c>
      <c r="W111" s="8"/>
      <c r="X111" s="5">
        <f t="shared" si="56"/>
        <v>0</v>
      </c>
      <c r="Y111" s="5">
        <f t="shared" si="57"/>
        <v>0</v>
      </c>
      <c r="Z111" s="5">
        <f t="shared" si="58"/>
        <v>0</v>
      </c>
      <c r="AA111" s="5">
        <f t="shared" si="59"/>
        <v>0</v>
      </c>
      <c r="AB111" s="5">
        <f t="shared" si="60"/>
        <v>0</v>
      </c>
      <c r="AC111" s="5">
        <f t="shared" si="61"/>
        <v>-0.13388820731361928</v>
      </c>
    </row>
    <row r="112" spans="2:29" x14ac:dyDescent="0.25">
      <c r="B112" s="4">
        <v>44227</v>
      </c>
      <c r="C112" s="5">
        <v>-2.187149E-2</v>
      </c>
      <c r="D112" s="5">
        <v>-2.4410000000000001E-2</v>
      </c>
      <c r="E112" s="6">
        <v>-1.281E-2</v>
      </c>
      <c r="F112" s="6">
        <v>2.6540000000000001E-3</v>
      </c>
      <c r="G112" s="5">
        <v>4.6440000000000002E-2</v>
      </c>
      <c r="H112" s="5">
        <v>1.0777999999999999E-2</v>
      </c>
      <c r="J112" s="11">
        <f t="shared" si="62"/>
        <v>542.89981317554168</v>
      </c>
      <c r="K112" s="11">
        <f t="shared" si="63"/>
        <v>345.06142866878497</v>
      </c>
      <c r="L112" s="11">
        <f t="shared" si="64"/>
        <v>862.640100651426</v>
      </c>
      <c r="M112" s="11">
        <f t="shared" si="65"/>
        <v>474.57125799603347</v>
      </c>
      <c r="N112" s="11">
        <f t="shared" si="66"/>
        <v>1153.056985518047</v>
      </c>
      <c r="O112" s="11">
        <f t="shared" si="67"/>
        <v>352.86384723201326</v>
      </c>
      <c r="P112" s="14"/>
      <c r="Q112" s="12">
        <f t="shared" si="68"/>
        <v>555.03935078586107</v>
      </c>
      <c r="R112" s="12">
        <f t="shared" si="69"/>
        <v>353.69512671182054</v>
      </c>
      <c r="S112" s="12">
        <f t="shared" si="70"/>
        <v>873.83391307795455</v>
      </c>
      <c r="T112" s="12">
        <f t="shared" si="71"/>
        <v>474.57125799603347</v>
      </c>
      <c r="U112" s="12">
        <f t="shared" si="72"/>
        <v>1153.056985518047</v>
      </c>
      <c r="V112" s="12">
        <f t="shared" si="73"/>
        <v>403.06717571384434</v>
      </c>
      <c r="W112" s="8"/>
      <c r="X112" s="5">
        <f t="shared" si="56"/>
        <v>-2.1871489999999882E-2</v>
      </c>
      <c r="Y112" s="5">
        <f t="shared" si="57"/>
        <v>-2.4410000000000043E-2</v>
      </c>
      <c r="Z112" s="5">
        <f t="shared" si="58"/>
        <v>-1.2809999999999988E-2</v>
      </c>
      <c r="AA112" s="5">
        <f t="shared" si="59"/>
        <v>0</v>
      </c>
      <c r="AB112" s="5">
        <f t="shared" si="60"/>
        <v>0</v>
      </c>
      <c r="AC112" s="5">
        <f t="shared" si="61"/>
        <v>-0.12455325441204546</v>
      </c>
    </row>
    <row r="113" spans="2:29" x14ac:dyDescent="0.25">
      <c r="B113" s="4">
        <v>44255</v>
      </c>
      <c r="C113" s="5">
        <v>3.8040662000000003E-2</v>
      </c>
      <c r="D113" s="5">
        <v>6.8636000000000003E-2</v>
      </c>
      <c r="E113" s="6">
        <v>0.123949</v>
      </c>
      <c r="F113" s="6">
        <v>0.11978999999999999</v>
      </c>
      <c r="G113" s="5">
        <v>6.5570000000000003E-2</v>
      </c>
      <c r="H113" s="5">
        <v>0.124222</v>
      </c>
      <c r="J113" s="11">
        <f t="shared" si="62"/>
        <v>563.55208146841562</v>
      </c>
      <c r="K113" s="11">
        <f t="shared" si="63"/>
        <v>368.74506488689565</v>
      </c>
      <c r="L113" s="11">
        <f t="shared" si="64"/>
        <v>969.56347848706969</v>
      </c>
      <c r="M113" s="11">
        <f t="shared" si="65"/>
        <v>531.42014899137837</v>
      </c>
      <c r="N113" s="11">
        <f t="shared" si="66"/>
        <v>1228.6629320584652</v>
      </c>
      <c r="O113" s="11">
        <f t="shared" si="67"/>
        <v>396.69730006286841</v>
      </c>
      <c r="P113" s="14"/>
      <c r="Q113" s="12">
        <f t="shared" si="68"/>
        <v>563.55208146841562</v>
      </c>
      <c r="R113" s="12">
        <f t="shared" si="69"/>
        <v>368.74506488689565</v>
      </c>
      <c r="S113" s="12">
        <f t="shared" si="70"/>
        <v>969.56347848706969</v>
      </c>
      <c r="T113" s="12">
        <f t="shared" si="71"/>
        <v>531.42014899137837</v>
      </c>
      <c r="U113" s="12">
        <f t="shared" si="72"/>
        <v>1228.6629320584652</v>
      </c>
      <c r="V113" s="12">
        <f t="shared" si="73"/>
        <v>403.06717571384434</v>
      </c>
      <c r="W113" s="8"/>
      <c r="X113" s="5">
        <f t="shared" si="56"/>
        <v>0</v>
      </c>
      <c r="Y113" s="5">
        <f t="shared" si="57"/>
        <v>0</v>
      </c>
      <c r="Z113" s="5">
        <f t="shared" si="58"/>
        <v>0</v>
      </c>
      <c r="AA113" s="5">
        <f t="shared" si="59"/>
        <v>0</v>
      </c>
      <c r="AB113" s="5">
        <f t="shared" si="60"/>
        <v>0</v>
      </c>
      <c r="AC113" s="5">
        <f t="shared" si="61"/>
        <v>-1.5803508781618514E-2</v>
      </c>
    </row>
    <row r="114" spans="2:29" x14ac:dyDescent="0.25">
      <c r="B114" s="4">
        <v>44286</v>
      </c>
      <c r="C114" s="5">
        <v>0.11959919199999999</v>
      </c>
      <c r="D114" s="5">
        <v>1.0147E-2</v>
      </c>
      <c r="E114" s="6">
        <v>8.1472000000000003E-2</v>
      </c>
      <c r="F114" s="6">
        <v>2.0426E-2</v>
      </c>
      <c r="G114" s="5">
        <v>-3.0699999999999998E-3</v>
      </c>
      <c r="H114" s="5">
        <v>8.8800000000000007E-3</v>
      </c>
      <c r="J114" s="11">
        <f t="shared" si="62"/>
        <v>630.95245506195624</v>
      </c>
      <c r="K114" s="11">
        <f t="shared" si="63"/>
        <v>372.48672106030295</v>
      </c>
      <c r="L114" s="11">
        <f t="shared" si="64"/>
        <v>1048.5557542063682</v>
      </c>
      <c r="M114" s="11">
        <f t="shared" si="65"/>
        <v>542.27493695467626</v>
      </c>
      <c r="N114" s="11">
        <f t="shared" si="66"/>
        <v>1224.8909368570457</v>
      </c>
      <c r="O114" s="11">
        <f t="shared" si="67"/>
        <v>400.2199720874267</v>
      </c>
      <c r="P114" s="14"/>
      <c r="Q114" s="12">
        <f t="shared" si="68"/>
        <v>630.95245506195624</v>
      </c>
      <c r="R114" s="12">
        <f t="shared" si="69"/>
        <v>372.48672106030295</v>
      </c>
      <c r="S114" s="12">
        <f t="shared" si="70"/>
        <v>1048.5557542063682</v>
      </c>
      <c r="T114" s="12">
        <f t="shared" si="71"/>
        <v>542.27493695467626</v>
      </c>
      <c r="U114" s="12">
        <f t="shared" si="72"/>
        <v>1228.6629320584652</v>
      </c>
      <c r="V114" s="12">
        <f t="shared" si="73"/>
        <v>403.06717571384434</v>
      </c>
      <c r="W114" s="8"/>
      <c r="X114" s="5">
        <f t="shared" si="56"/>
        <v>0</v>
      </c>
      <c r="Y114" s="5">
        <f t="shared" si="57"/>
        <v>0</v>
      </c>
      <c r="Z114" s="5">
        <f t="shared" si="58"/>
        <v>0</v>
      </c>
      <c r="AA114" s="5">
        <f t="shared" si="59"/>
        <v>0</v>
      </c>
      <c r="AB114" s="5">
        <f t="shared" si="60"/>
        <v>-3.0700000000000172E-3</v>
      </c>
      <c r="AC114" s="5">
        <f t="shared" si="61"/>
        <v>-7.0638439395992458E-3</v>
      </c>
    </row>
    <row r="115" spans="2:29" x14ac:dyDescent="0.25">
      <c r="B115" s="4">
        <v>44316</v>
      </c>
      <c r="C115" s="5">
        <v>4.533746E-3</v>
      </c>
      <c r="D115" s="5">
        <v>-7.2000000000000005E-4</v>
      </c>
      <c r="E115" s="6">
        <v>7.1396000000000001E-2</v>
      </c>
      <c r="F115" s="6">
        <v>1.6053000000000001E-2</v>
      </c>
      <c r="G115" s="5">
        <v>8.7089E-2</v>
      </c>
      <c r="H115" s="5">
        <v>4.6043000000000001E-2</v>
      </c>
      <c r="J115" s="11">
        <f t="shared" si="62"/>
        <v>633.8130332312835</v>
      </c>
      <c r="K115" s="11">
        <f t="shared" si="63"/>
        <v>372.21853062113951</v>
      </c>
      <c r="L115" s="11">
        <f t="shared" si="64"/>
        <v>1123.418440833686</v>
      </c>
      <c r="M115" s="11">
        <f t="shared" si="65"/>
        <v>550.98007651760975</v>
      </c>
      <c r="N115" s="11">
        <f t="shared" si="66"/>
        <v>1331.5654636569889</v>
      </c>
      <c r="O115" s="11">
        <f t="shared" si="67"/>
        <v>418.64730026224811</v>
      </c>
      <c r="P115" s="14"/>
      <c r="Q115" s="12">
        <f t="shared" si="68"/>
        <v>633.8130332312835</v>
      </c>
      <c r="R115" s="12">
        <f t="shared" si="69"/>
        <v>372.48672106030295</v>
      </c>
      <c r="S115" s="12">
        <f t="shared" si="70"/>
        <v>1123.418440833686</v>
      </c>
      <c r="T115" s="12">
        <f t="shared" si="71"/>
        <v>550.98007651760975</v>
      </c>
      <c r="U115" s="12">
        <f t="shared" si="72"/>
        <v>1331.5654636569889</v>
      </c>
      <c r="V115" s="12">
        <f t="shared" si="73"/>
        <v>418.64730026224811</v>
      </c>
      <c r="W115" s="8"/>
      <c r="X115" s="5">
        <f t="shared" si="56"/>
        <v>0</v>
      </c>
      <c r="Y115" s="5">
        <f t="shared" si="57"/>
        <v>-7.2000000000005393E-4</v>
      </c>
      <c r="Z115" s="5">
        <f t="shared" si="58"/>
        <v>0</v>
      </c>
      <c r="AA115" s="5">
        <f t="shared" si="59"/>
        <v>0</v>
      </c>
      <c r="AB115" s="5">
        <f t="shared" si="60"/>
        <v>0</v>
      </c>
      <c r="AC115" s="5">
        <f t="shared" si="61"/>
        <v>0</v>
      </c>
    </row>
    <row r="116" spans="2:29" x14ac:dyDescent="0.25">
      <c r="B116" s="4">
        <v>44347</v>
      </c>
      <c r="C116" s="5">
        <v>9.6618762999999996E-2</v>
      </c>
      <c r="D116" s="5">
        <v>6.9778999999999994E-2</v>
      </c>
      <c r="E116" s="6">
        <v>-1.9900000000000001E-2</v>
      </c>
      <c r="F116" s="6">
        <v>6.4581E-2</v>
      </c>
      <c r="G116" s="5">
        <v>9.7542000000000004E-2</v>
      </c>
      <c r="H116" s="5">
        <v>0.101095</v>
      </c>
      <c r="J116" s="11">
        <f t="shared" si="62"/>
        <v>695.05126447536793</v>
      </c>
      <c r="K116" s="11">
        <f t="shared" si="63"/>
        <v>398.19156746935204</v>
      </c>
      <c r="L116" s="11">
        <f t="shared" si="64"/>
        <v>1101.0624138610956</v>
      </c>
      <c r="M116" s="11">
        <f t="shared" si="65"/>
        <v>586.56292083919345</v>
      </c>
      <c r="N116" s="11">
        <f t="shared" si="66"/>
        <v>1461.4490221130188</v>
      </c>
      <c r="O116" s="11">
        <f t="shared" si="67"/>
        <v>460.97044908226007</v>
      </c>
      <c r="P116" s="14"/>
      <c r="Q116" s="12">
        <f t="shared" si="68"/>
        <v>695.05126447536793</v>
      </c>
      <c r="R116" s="12">
        <f t="shared" si="69"/>
        <v>398.19156746935204</v>
      </c>
      <c r="S116" s="12">
        <f t="shared" si="70"/>
        <v>1123.418440833686</v>
      </c>
      <c r="T116" s="12">
        <f t="shared" si="71"/>
        <v>586.56292083919345</v>
      </c>
      <c r="U116" s="12">
        <f t="shared" si="72"/>
        <v>1461.4490221130188</v>
      </c>
      <c r="V116" s="12">
        <f t="shared" si="73"/>
        <v>460.97044908226007</v>
      </c>
      <c r="W116" s="8"/>
      <c r="X116" s="5">
        <f t="shared" si="56"/>
        <v>0</v>
      </c>
      <c r="Y116" s="5">
        <f t="shared" si="57"/>
        <v>0</v>
      </c>
      <c r="Z116" s="5">
        <f t="shared" si="58"/>
        <v>-1.9900000000000029E-2</v>
      </c>
      <c r="AA116" s="5">
        <f t="shared" si="59"/>
        <v>0</v>
      </c>
      <c r="AB116" s="5">
        <f t="shared" si="60"/>
        <v>0</v>
      </c>
      <c r="AC116" s="5">
        <f t="shared" si="61"/>
        <v>0</v>
      </c>
    </row>
    <row r="117" spans="2:29" x14ac:dyDescent="0.25">
      <c r="B117" s="4">
        <v>44377</v>
      </c>
      <c r="C117" s="5">
        <v>-9.6429370000000007E-3</v>
      </c>
      <c r="D117" s="5">
        <v>1.2326999999999999E-2</v>
      </c>
      <c r="E117" s="6">
        <v>9.1177999999999995E-2</v>
      </c>
      <c r="F117" s="6">
        <v>4.9005E-2</v>
      </c>
      <c r="G117" s="5">
        <v>0.100785</v>
      </c>
      <c r="H117" s="5">
        <v>5.6453000000000003E-2</v>
      </c>
      <c r="J117" s="11">
        <f t="shared" si="62"/>
        <v>688.34892892026164</v>
      </c>
      <c r="K117" s="11">
        <f t="shared" si="63"/>
        <v>403.10007492154671</v>
      </c>
      <c r="L117" s="11">
        <f t="shared" si="64"/>
        <v>1201.4550826321226</v>
      </c>
      <c r="M117" s="11">
        <f t="shared" si="65"/>
        <v>615.30743677491807</v>
      </c>
      <c r="N117" s="11">
        <f t="shared" si="66"/>
        <v>1608.7411618066792</v>
      </c>
      <c r="O117" s="11">
        <f t="shared" si="67"/>
        <v>486.99361384430097</v>
      </c>
      <c r="P117" s="14"/>
      <c r="Q117" s="12">
        <f t="shared" si="68"/>
        <v>695.05126447536793</v>
      </c>
      <c r="R117" s="12">
        <f t="shared" si="69"/>
        <v>403.10007492154671</v>
      </c>
      <c r="S117" s="12">
        <f t="shared" si="70"/>
        <v>1201.4550826321226</v>
      </c>
      <c r="T117" s="12">
        <f t="shared" si="71"/>
        <v>615.30743677491807</v>
      </c>
      <c r="U117" s="12">
        <f t="shared" si="72"/>
        <v>1608.7411618066792</v>
      </c>
      <c r="V117" s="12">
        <f t="shared" si="73"/>
        <v>486.99361384430097</v>
      </c>
      <c r="W117" s="8"/>
      <c r="X117" s="5">
        <f t="shared" si="56"/>
        <v>-9.6429369999999626E-3</v>
      </c>
      <c r="Y117" s="5">
        <f t="shared" si="57"/>
        <v>0</v>
      </c>
      <c r="Z117" s="5">
        <f t="shared" si="58"/>
        <v>0</v>
      </c>
      <c r="AA117" s="5">
        <f t="shared" si="59"/>
        <v>0</v>
      </c>
      <c r="AB117" s="5">
        <f t="shared" si="60"/>
        <v>0</v>
      </c>
      <c r="AC117" s="5">
        <f t="shared" si="61"/>
        <v>0</v>
      </c>
    </row>
    <row r="118" spans="2:29" x14ac:dyDescent="0.25">
      <c r="B118" s="4">
        <v>44408</v>
      </c>
      <c r="C118" s="5">
        <v>-2.9437326999999999E-2</v>
      </c>
      <c r="D118" s="5">
        <v>6.7949999999999998E-3</v>
      </c>
      <c r="E118" s="6">
        <v>4.5547999999999998E-2</v>
      </c>
      <c r="F118" s="6">
        <v>3.3020000000000001E-2</v>
      </c>
      <c r="G118" s="5">
        <v>9.3539999999999998E-2</v>
      </c>
      <c r="H118" s="5">
        <v>8.1725000000000006E-2</v>
      </c>
      <c r="J118" s="11">
        <f t="shared" si="62"/>
        <v>668.08577640953615</v>
      </c>
      <c r="K118" s="11">
        <f t="shared" si="63"/>
        <v>405.83913993063868</v>
      </c>
      <c r="L118" s="11">
        <f t="shared" si="64"/>
        <v>1256.1789587358505</v>
      </c>
      <c r="M118" s="11">
        <f t="shared" si="65"/>
        <v>635.62488833722591</v>
      </c>
      <c r="N118" s="11">
        <f t="shared" si="66"/>
        <v>1759.222810082076</v>
      </c>
      <c r="O118" s="11">
        <f t="shared" si="67"/>
        <v>526.7931669357265</v>
      </c>
      <c r="P118" s="14"/>
      <c r="Q118" s="12">
        <f t="shared" si="68"/>
        <v>695.05126447536793</v>
      </c>
      <c r="R118" s="12">
        <f t="shared" si="69"/>
        <v>405.83913993063868</v>
      </c>
      <c r="S118" s="12">
        <f t="shared" si="70"/>
        <v>1256.1789587358505</v>
      </c>
      <c r="T118" s="12">
        <f t="shared" si="71"/>
        <v>635.62488833722591</v>
      </c>
      <c r="U118" s="12">
        <f t="shared" si="72"/>
        <v>1759.222810082076</v>
      </c>
      <c r="V118" s="12">
        <f t="shared" si="73"/>
        <v>526.7931669357265</v>
      </c>
      <c r="W118" s="8"/>
      <c r="X118" s="5">
        <f t="shared" si="56"/>
        <v>-3.8796401710290529E-2</v>
      </c>
      <c r="Y118" s="5">
        <f t="shared" si="57"/>
        <v>0</v>
      </c>
      <c r="Z118" s="5">
        <f t="shared" si="58"/>
        <v>0</v>
      </c>
      <c r="AA118" s="5">
        <f t="shared" si="59"/>
        <v>0</v>
      </c>
      <c r="AB118" s="5">
        <f t="shared" si="60"/>
        <v>0</v>
      </c>
      <c r="AC118" s="5">
        <f t="shared" si="61"/>
        <v>0</v>
      </c>
    </row>
    <row r="119" spans="2:29" x14ac:dyDescent="0.25">
      <c r="B119" s="4">
        <v>44439</v>
      </c>
      <c r="C119" s="5">
        <v>0.170444715</v>
      </c>
      <c r="D119" s="5">
        <v>8.3630999999999997E-2</v>
      </c>
      <c r="E119" s="6">
        <v>5.1841999999999999E-2</v>
      </c>
      <c r="F119" s="6">
        <v>2.2105E-2</v>
      </c>
      <c r="G119" s="5">
        <v>1.7906999999999999E-2</v>
      </c>
      <c r="H119" s="5">
        <v>-2.8680000000000001E-2</v>
      </c>
      <c r="J119" s="11">
        <f t="shared" si="62"/>
        <v>781.95746616521319</v>
      </c>
      <c r="K119" s="11">
        <f t="shared" si="63"/>
        <v>439.77987304217794</v>
      </c>
      <c r="L119" s="11">
        <f t="shared" si="64"/>
        <v>1321.3017883146345</v>
      </c>
      <c r="M119" s="11">
        <f t="shared" si="65"/>
        <v>649.67537649392034</v>
      </c>
      <c r="N119" s="11">
        <f t="shared" si="66"/>
        <v>1790.7252129422154</v>
      </c>
      <c r="O119" s="11">
        <f t="shared" si="67"/>
        <v>511.68473890800982</v>
      </c>
      <c r="P119" s="14"/>
      <c r="Q119" s="12">
        <f t="shared" si="68"/>
        <v>781.95746616521319</v>
      </c>
      <c r="R119" s="12">
        <f t="shared" si="69"/>
        <v>439.77987304217794</v>
      </c>
      <c r="S119" s="12">
        <f t="shared" si="70"/>
        <v>1321.3017883146345</v>
      </c>
      <c r="T119" s="12">
        <f t="shared" si="71"/>
        <v>649.67537649392034</v>
      </c>
      <c r="U119" s="12">
        <f t="shared" si="72"/>
        <v>1790.7252129422154</v>
      </c>
      <c r="V119" s="12">
        <f t="shared" si="73"/>
        <v>526.7931669357265</v>
      </c>
      <c r="W119" s="8"/>
      <c r="X119" s="5">
        <f t="shared" si="56"/>
        <v>0</v>
      </c>
      <c r="Y119" s="5">
        <f t="shared" si="57"/>
        <v>0</v>
      </c>
      <c r="Z119" s="5">
        <f t="shared" si="58"/>
        <v>0</v>
      </c>
      <c r="AA119" s="5">
        <f t="shared" si="59"/>
        <v>0</v>
      </c>
      <c r="AB119" s="5">
        <f t="shared" si="60"/>
        <v>0</v>
      </c>
      <c r="AC119" s="5">
        <f t="shared" si="61"/>
        <v>-2.8680000000000039E-2</v>
      </c>
    </row>
    <row r="120" spans="2:29" x14ac:dyDescent="0.25">
      <c r="B120" s="4">
        <v>44469</v>
      </c>
      <c r="C120" s="5">
        <v>1.2588034E-2</v>
      </c>
      <c r="D120" s="5">
        <v>2.7692999999999999E-2</v>
      </c>
      <c r="E120" s="6">
        <v>5.2544E-2</v>
      </c>
      <c r="F120" s="6">
        <v>6.0573000000000002E-2</v>
      </c>
      <c r="G120" s="5">
        <v>2.5311E-2</v>
      </c>
      <c r="H120" s="5">
        <v>5.9201999999999998E-2</v>
      </c>
      <c r="J120" s="11">
        <f t="shared" si="62"/>
        <v>791.80077333585473</v>
      </c>
      <c r="K120" s="11">
        <f t="shared" si="63"/>
        <v>451.95869706633493</v>
      </c>
      <c r="L120" s="11">
        <f t="shared" si="64"/>
        <v>1390.7282694798384</v>
      </c>
      <c r="M120" s="11">
        <f t="shared" si="65"/>
        <v>689.02816307428657</v>
      </c>
      <c r="N120" s="11">
        <f t="shared" si="66"/>
        <v>1836.050258806996</v>
      </c>
      <c r="O120" s="11">
        <f t="shared" si="67"/>
        <v>541.97749882084179</v>
      </c>
      <c r="P120" s="14"/>
      <c r="Q120" s="12">
        <f t="shared" si="68"/>
        <v>791.80077333585473</v>
      </c>
      <c r="R120" s="12">
        <f t="shared" si="69"/>
        <v>451.95869706633493</v>
      </c>
      <c r="S120" s="12">
        <f t="shared" si="70"/>
        <v>1390.7282694798384</v>
      </c>
      <c r="T120" s="12">
        <f t="shared" si="71"/>
        <v>689.02816307428657</v>
      </c>
      <c r="U120" s="12">
        <f t="shared" si="72"/>
        <v>1836.050258806996</v>
      </c>
      <c r="V120" s="12">
        <f t="shared" si="73"/>
        <v>541.97749882084179</v>
      </c>
      <c r="W120" s="8"/>
      <c r="X120" s="5">
        <f t="shared" si="56"/>
        <v>0</v>
      </c>
      <c r="Y120" s="5">
        <f t="shared" si="57"/>
        <v>0</v>
      </c>
      <c r="Z120" s="5">
        <f t="shared" si="58"/>
        <v>0</v>
      </c>
      <c r="AA120" s="5">
        <f t="shared" si="59"/>
        <v>0</v>
      </c>
      <c r="AB120" s="5">
        <f t="shared" si="60"/>
        <v>0</v>
      </c>
      <c r="AC120" s="5">
        <f t="shared" si="61"/>
        <v>0</v>
      </c>
    </row>
    <row r="121" spans="2:29" x14ac:dyDescent="0.25">
      <c r="B121" s="4">
        <v>44500</v>
      </c>
      <c r="C121" s="5">
        <v>-3.6564987E-2</v>
      </c>
      <c r="D121" s="5">
        <v>3.0349999999999999E-3</v>
      </c>
      <c r="E121" s="6">
        <v>6.4840000000000002E-3</v>
      </c>
      <c r="F121" s="6">
        <v>2.7209999999999999E-3</v>
      </c>
      <c r="G121" s="5">
        <v>2.8240999999999999E-2</v>
      </c>
      <c r="H121" s="5">
        <v>1.635E-3</v>
      </c>
      <c r="J121" s="11">
        <f t="shared" si="62"/>
        <v>762.84858835223929</v>
      </c>
      <c r="K121" s="11">
        <f t="shared" si="63"/>
        <v>453.33039171193121</v>
      </c>
      <c r="L121" s="11">
        <f t="shared" si="64"/>
        <v>1399.7457515791457</v>
      </c>
      <c r="M121" s="11">
        <f t="shared" si="65"/>
        <v>690.90300870601163</v>
      </c>
      <c r="N121" s="11">
        <f t="shared" si="66"/>
        <v>1887.9021541659642</v>
      </c>
      <c r="O121" s="11">
        <f t="shared" si="67"/>
        <v>542.86363203141389</v>
      </c>
      <c r="P121" s="14"/>
      <c r="Q121" s="12">
        <f t="shared" si="68"/>
        <v>791.80077333585473</v>
      </c>
      <c r="R121" s="12">
        <f t="shared" si="69"/>
        <v>453.33039171193121</v>
      </c>
      <c r="S121" s="12">
        <f t="shared" si="70"/>
        <v>1399.7457515791457</v>
      </c>
      <c r="T121" s="12">
        <f t="shared" si="71"/>
        <v>690.90300870601163</v>
      </c>
      <c r="U121" s="12">
        <f t="shared" si="72"/>
        <v>1887.9021541659642</v>
      </c>
      <c r="V121" s="12">
        <f t="shared" si="73"/>
        <v>542.86363203141389</v>
      </c>
      <c r="W121" s="8"/>
      <c r="X121" s="5">
        <f t="shared" si="56"/>
        <v>-3.6564986999999993E-2</v>
      </c>
      <c r="Y121" s="5">
        <f t="shared" si="57"/>
        <v>0</v>
      </c>
      <c r="Z121" s="5">
        <f t="shared" si="58"/>
        <v>0</v>
      </c>
      <c r="AA121" s="5">
        <f t="shared" si="59"/>
        <v>0</v>
      </c>
      <c r="AB121" s="5">
        <f t="shared" si="60"/>
        <v>0</v>
      </c>
      <c r="AC121" s="5">
        <f t="shared" si="61"/>
        <v>0</v>
      </c>
    </row>
    <row r="122" spans="2:29" x14ac:dyDescent="0.25">
      <c r="B122" s="4">
        <v>44530</v>
      </c>
      <c r="C122" s="5">
        <v>9.5408999999999999E-4</v>
      </c>
      <c r="D122" s="5">
        <v>-3.3509999999999998E-2</v>
      </c>
      <c r="E122" s="6">
        <v>2.3521E-2</v>
      </c>
      <c r="F122" s="6">
        <v>-1.315E-2</v>
      </c>
      <c r="G122" s="5">
        <v>5.6212999999999999E-2</v>
      </c>
      <c r="H122" s="5">
        <v>-3.4199999999999999E-3</v>
      </c>
      <c r="J122" s="11">
        <f t="shared" si="62"/>
        <v>763.57641456190026</v>
      </c>
      <c r="K122" s="11">
        <f t="shared" si="63"/>
        <v>438.1392902856644</v>
      </c>
      <c r="L122" s="11">
        <f t="shared" si="64"/>
        <v>1432.6691714020387</v>
      </c>
      <c r="M122" s="11">
        <f t="shared" si="65"/>
        <v>681.81763414152761</v>
      </c>
      <c r="N122" s="11">
        <f t="shared" si="66"/>
        <v>1994.0267979580958</v>
      </c>
      <c r="O122" s="11">
        <f t="shared" si="67"/>
        <v>541.00703840986648</v>
      </c>
      <c r="P122" s="14"/>
      <c r="Q122" s="12">
        <f t="shared" si="68"/>
        <v>791.80077333585473</v>
      </c>
      <c r="R122" s="12">
        <f t="shared" si="69"/>
        <v>453.33039171193121</v>
      </c>
      <c r="S122" s="12">
        <f t="shared" si="70"/>
        <v>1432.6691714020387</v>
      </c>
      <c r="T122" s="12">
        <f t="shared" si="71"/>
        <v>690.90300870601163</v>
      </c>
      <c r="U122" s="12">
        <f t="shared" si="72"/>
        <v>1994.0267979580958</v>
      </c>
      <c r="V122" s="12">
        <f t="shared" si="73"/>
        <v>542.86363203141389</v>
      </c>
      <c r="W122" s="8"/>
      <c r="X122" s="5">
        <f t="shared" si="56"/>
        <v>-3.5645783288446808E-2</v>
      </c>
      <c r="Y122" s="5">
        <f t="shared" si="57"/>
        <v>-3.351000000000004E-2</v>
      </c>
      <c r="Z122" s="5">
        <f t="shared" si="58"/>
        <v>0</v>
      </c>
      <c r="AA122" s="5">
        <f t="shared" si="59"/>
        <v>-1.3149999999999995E-2</v>
      </c>
      <c r="AB122" s="5">
        <f t="shared" si="60"/>
        <v>0</v>
      </c>
      <c r="AC122" s="5">
        <f t="shared" si="61"/>
        <v>-3.4199999999999786E-3</v>
      </c>
    </row>
    <row r="123" spans="2:29" x14ac:dyDescent="0.25">
      <c r="B123" s="4">
        <v>44561</v>
      </c>
      <c r="C123" s="5">
        <v>5.2310889999999999E-2</v>
      </c>
      <c r="D123" s="5">
        <v>2.0756E-2</v>
      </c>
      <c r="E123" s="6">
        <v>6.5002000000000004E-2</v>
      </c>
      <c r="F123" s="6">
        <v>2.8517000000000001E-2</v>
      </c>
      <c r="G123" s="5">
        <v>9.6010999999999999E-2</v>
      </c>
      <c r="H123" s="5">
        <v>5.3977999999999998E-2</v>
      </c>
      <c r="J123" s="11">
        <f t="shared" si="62"/>
        <v>803.51977639064228</v>
      </c>
      <c r="K123" s="11">
        <f t="shared" si="63"/>
        <v>447.23330939483367</v>
      </c>
      <c r="L123" s="11">
        <f t="shared" si="64"/>
        <v>1525.795532881514</v>
      </c>
      <c r="M123" s="11">
        <f t="shared" si="65"/>
        <v>701.26102761434151</v>
      </c>
      <c r="N123" s="11">
        <f t="shared" si="66"/>
        <v>2185.4753048568505</v>
      </c>
      <c r="O123" s="11">
        <f t="shared" si="67"/>
        <v>570.20951632915433</v>
      </c>
      <c r="P123" s="14"/>
      <c r="Q123" s="12">
        <f t="shared" si="68"/>
        <v>803.51977639064228</v>
      </c>
      <c r="R123" s="12">
        <f t="shared" si="69"/>
        <v>453.33039171193121</v>
      </c>
      <c r="S123" s="12">
        <f t="shared" si="70"/>
        <v>1525.795532881514</v>
      </c>
      <c r="T123" s="12">
        <f t="shared" si="71"/>
        <v>701.26102761434151</v>
      </c>
      <c r="U123" s="12">
        <f t="shared" si="72"/>
        <v>2185.4753048568505</v>
      </c>
      <c r="V123" s="12">
        <f t="shared" si="73"/>
        <v>570.20951632915433</v>
      </c>
      <c r="W123" s="8"/>
      <c r="X123" s="5">
        <f t="shared" si="56"/>
        <v>0</v>
      </c>
      <c r="Y123" s="5">
        <f t="shared" si="57"/>
        <v>-1.3449533560000004E-2</v>
      </c>
      <c r="Z123" s="5">
        <f t="shared" si="58"/>
        <v>0</v>
      </c>
      <c r="AA123" s="5">
        <f t="shared" si="59"/>
        <v>0</v>
      </c>
      <c r="AB123" s="5">
        <f t="shared" si="60"/>
        <v>0</v>
      </c>
      <c r="AC123" s="5">
        <f t="shared" si="61"/>
        <v>0</v>
      </c>
    </row>
    <row r="124" spans="2:29" x14ac:dyDescent="0.25">
      <c r="B124" s="4">
        <v>44592</v>
      </c>
      <c r="C124" s="5">
        <v>-1.9112271E-2</v>
      </c>
      <c r="D124" s="5">
        <v>-3.82E-3</v>
      </c>
      <c r="E124" s="6">
        <v>-5.5280000000000003E-2</v>
      </c>
      <c r="F124" s="6">
        <v>-1.1180000000000001E-2</v>
      </c>
      <c r="G124" s="5">
        <v>-3.2199999999999999E-2</v>
      </c>
      <c r="H124" s="5">
        <v>-2.1199999999999999E-3</v>
      </c>
      <c r="J124" s="11">
        <f t="shared" si="62"/>
        <v>788.16268867040492</v>
      </c>
      <c r="K124" s="11">
        <f t="shared" si="63"/>
        <v>445.5248781529454</v>
      </c>
      <c r="L124" s="11">
        <f t="shared" si="64"/>
        <v>1441.4495558238239</v>
      </c>
      <c r="M124" s="11">
        <f t="shared" si="65"/>
        <v>693.4209293256132</v>
      </c>
      <c r="N124" s="11">
        <f t="shared" si="66"/>
        <v>2115.1030000404598</v>
      </c>
      <c r="O124" s="11">
        <f t="shared" si="67"/>
        <v>569.00067215453646</v>
      </c>
      <c r="P124" s="14"/>
      <c r="Q124" s="12">
        <f t="shared" si="68"/>
        <v>803.51977639064228</v>
      </c>
      <c r="R124" s="12">
        <f t="shared" si="69"/>
        <v>453.33039171193121</v>
      </c>
      <c r="S124" s="12">
        <f t="shared" si="70"/>
        <v>1525.795532881514</v>
      </c>
      <c r="T124" s="12">
        <f t="shared" si="71"/>
        <v>701.26102761434151</v>
      </c>
      <c r="U124" s="12">
        <f t="shared" si="72"/>
        <v>2185.4753048568505</v>
      </c>
      <c r="V124" s="12">
        <f t="shared" si="73"/>
        <v>570.20951632915433</v>
      </c>
      <c r="W124" s="8"/>
      <c r="X124" s="5">
        <f t="shared" si="56"/>
        <v>-1.9112271000000014E-2</v>
      </c>
      <c r="Y124" s="5">
        <f t="shared" si="57"/>
        <v>-1.7218156341800794E-2</v>
      </c>
      <c r="Z124" s="5">
        <f t="shared" si="58"/>
        <v>-5.5279999999999996E-2</v>
      </c>
      <c r="AA124" s="5">
        <f t="shared" si="59"/>
        <v>-1.1179999999999968E-2</v>
      </c>
      <c r="AB124" s="5">
        <f t="shared" si="60"/>
        <v>-3.2200000000000006E-2</v>
      </c>
      <c r="AC124" s="5">
        <f t="shared" si="61"/>
        <v>-2.1200000000001218E-3</v>
      </c>
    </row>
    <row r="125" spans="2:29" x14ac:dyDescent="0.25">
      <c r="B125" s="4">
        <v>44620</v>
      </c>
      <c r="C125" s="5">
        <v>-2.8969012999999998E-2</v>
      </c>
      <c r="D125" s="5">
        <v>-2.8660000000000001E-2</v>
      </c>
      <c r="E125" s="6">
        <v>-6.8199999999999997E-2</v>
      </c>
      <c r="F125" s="6">
        <v>-6.7250000000000004E-2</v>
      </c>
      <c r="G125" s="5">
        <v>-6.6299999999999998E-2</v>
      </c>
      <c r="H125" s="5">
        <v>-9.3149999999999997E-2</v>
      </c>
      <c r="J125" s="11">
        <f t="shared" si="62"/>
        <v>765.33039349619696</v>
      </c>
      <c r="K125" s="11">
        <f t="shared" si="63"/>
        <v>432.756135145082</v>
      </c>
      <c r="L125" s="11">
        <f t="shared" si="64"/>
        <v>1343.1426961166389</v>
      </c>
      <c r="M125" s="11">
        <f t="shared" si="65"/>
        <v>646.78837182846564</v>
      </c>
      <c r="N125" s="11">
        <f t="shared" si="66"/>
        <v>1974.8716711377774</v>
      </c>
      <c r="O125" s="11">
        <f t="shared" si="67"/>
        <v>515.99825954334142</v>
      </c>
      <c r="P125" s="14"/>
      <c r="Q125" s="12">
        <f t="shared" si="68"/>
        <v>803.51977639064228</v>
      </c>
      <c r="R125" s="12">
        <f t="shared" si="69"/>
        <v>453.33039171193121</v>
      </c>
      <c r="S125" s="12">
        <f t="shared" si="70"/>
        <v>1525.795532881514</v>
      </c>
      <c r="T125" s="12">
        <f t="shared" si="71"/>
        <v>701.26102761434151</v>
      </c>
      <c r="U125" s="12">
        <f t="shared" si="72"/>
        <v>2185.4753048568505</v>
      </c>
      <c r="V125" s="12">
        <f t="shared" si="73"/>
        <v>570.20951632915433</v>
      </c>
      <c r="W125" s="8"/>
      <c r="X125" s="5">
        <f t="shared" si="56"/>
        <v>-4.7527620372941559E-2</v>
      </c>
      <c r="Y125" s="5">
        <f t="shared" si="57"/>
        <v>-4.5384683981044671E-2</v>
      </c>
      <c r="Z125" s="5">
        <f t="shared" si="58"/>
        <v>-0.11970990400000014</v>
      </c>
      <c r="AA125" s="5">
        <f t="shared" si="59"/>
        <v>-7.7678145000000032E-2</v>
      </c>
      <c r="AB125" s="5">
        <f t="shared" si="60"/>
        <v>-9.636513999999996E-2</v>
      </c>
      <c r="AC125" s="5">
        <f t="shared" si="61"/>
        <v>-9.5072522000000048E-2</v>
      </c>
    </row>
    <row r="126" spans="2:29" x14ac:dyDescent="0.25">
      <c r="B126" s="4">
        <v>44651</v>
      </c>
      <c r="C126" s="5">
        <v>7.8193982999999995E-2</v>
      </c>
      <c r="D126" s="5">
        <v>3.8269999999999998E-2</v>
      </c>
      <c r="E126" s="6">
        <v>6.7359000000000002E-2</v>
      </c>
      <c r="F126" s="6">
        <v>4.8409000000000001E-2</v>
      </c>
      <c r="G126" s="5">
        <v>7.9007999999999995E-2</v>
      </c>
      <c r="H126" s="5">
        <v>6.2761999999999998E-2</v>
      </c>
      <c r="J126" s="11">
        <f t="shared" si="62"/>
        <v>825.17462527462192</v>
      </c>
      <c r="K126" s="11">
        <f t="shared" si="63"/>
        <v>449.31771243708431</v>
      </c>
      <c r="L126" s="11">
        <f t="shared" si="64"/>
        <v>1433.6154449843596</v>
      </c>
      <c r="M126" s="11">
        <f t="shared" si="65"/>
        <v>678.09875012030977</v>
      </c>
      <c r="N126" s="11">
        <f t="shared" si="66"/>
        <v>2130.902332131031</v>
      </c>
      <c r="O126" s="11">
        <f t="shared" si="67"/>
        <v>548.38334230880059</v>
      </c>
      <c r="P126" s="14"/>
      <c r="Q126" s="12">
        <f t="shared" si="68"/>
        <v>825.17462527462192</v>
      </c>
      <c r="R126" s="12">
        <f t="shared" si="69"/>
        <v>453.33039171193121</v>
      </c>
      <c r="S126" s="12">
        <f t="shared" si="70"/>
        <v>1525.795532881514</v>
      </c>
      <c r="T126" s="12">
        <f t="shared" si="71"/>
        <v>701.26102761434151</v>
      </c>
      <c r="U126" s="12">
        <f t="shared" si="72"/>
        <v>2185.4753048568505</v>
      </c>
      <c r="V126" s="12">
        <f t="shared" si="73"/>
        <v>570.20951632915433</v>
      </c>
      <c r="W126" s="8"/>
      <c r="X126" s="5">
        <f t="shared" si="56"/>
        <v>0</v>
      </c>
      <c r="Y126" s="5">
        <f t="shared" si="57"/>
        <v>-8.8515558369992586E-3</v>
      </c>
      <c r="Z126" s="5">
        <f t="shared" si="58"/>
        <v>-6.041444342353619E-2</v>
      </c>
      <c r="AA126" s="5">
        <f t="shared" si="59"/>
        <v>-3.3029466321305212E-2</v>
      </c>
      <c r="AB126" s="5">
        <f t="shared" si="60"/>
        <v>-2.4970756981119946E-2</v>
      </c>
      <c r="AC126" s="5">
        <f t="shared" si="61"/>
        <v>-3.8277463625764119E-2</v>
      </c>
    </row>
    <row r="127" spans="2:29" x14ac:dyDescent="0.25">
      <c r="B127" s="4">
        <v>44681</v>
      </c>
      <c r="C127" s="5">
        <v>2.6240284999999999E-2</v>
      </c>
      <c r="D127" s="5">
        <v>-1.11E-2</v>
      </c>
      <c r="E127" s="6">
        <v>4.6719999999999999E-3</v>
      </c>
      <c r="F127" s="6">
        <v>6.4180000000000001E-3</v>
      </c>
      <c r="G127" s="5">
        <v>3.8628999999999997E-2</v>
      </c>
      <c r="H127" s="5">
        <v>5.7279999999999996E-3</v>
      </c>
      <c r="J127" s="11">
        <f t="shared" si="62"/>
        <v>846.82744261659627</v>
      </c>
      <c r="K127" s="11">
        <f t="shared" si="63"/>
        <v>444.33028582903268</v>
      </c>
      <c r="L127" s="11">
        <f t="shared" si="64"/>
        <v>1440.3132963433266</v>
      </c>
      <c r="M127" s="11">
        <f t="shared" si="65"/>
        <v>682.45078789858189</v>
      </c>
      <c r="N127" s="11">
        <f t="shared" si="66"/>
        <v>2213.2169583189207</v>
      </c>
      <c r="O127" s="11">
        <f t="shared" si="67"/>
        <v>551.52448209354543</v>
      </c>
      <c r="P127" s="14"/>
      <c r="Q127" s="12">
        <f t="shared" si="68"/>
        <v>846.82744261659627</v>
      </c>
      <c r="R127" s="12">
        <f t="shared" si="69"/>
        <v>453.33039171193121</v>
      </c>
      <c r="S127" s="12">
        <f t="shared" si="70"/>
        <v>1525.795532881514</v>
      </c>
      <c r="T127" s="12">
        <f t="shared" si="71"/>
        <v>701.26102761434151</v>
      </c>
      <c r="U127" s="12">
        <f t="shared" si="72"/>
        <v>2213.2169583189207</v>
      </c>
      <c r="V127" s="12">
        <f t="shared" si="73"/>
        <v>570.20951632915433</v>
      </c>
      <c r="W127" s="8"/>
      <c r="X127" s="5">
        <f t="shared" si="56"/>
        <v>0</v>
      </c>
      <c r="Y127" s="5">
        <f t="shared" si="57"/>
        <v>-1.9853303567208602E-2</v>
      </c>
      <c r="Z127" s="5">
        <f t="shared" si="58"/>
        <v>-5.602469970321089E-2</v>
      </c>
      <c r="AA127" s="5">
        <f t="shared" si="59"/>
        <v>-2.6823449436155333E-2</v>
      </c>
      <c r="AB127" s="5">
        <f t="shared" si="60"/>
        <v>0</v>
      </c>
      <c r="AC127" s="5">
        <f t="shared" si="61"/>
        <v>-3.2768716937412457E-2</v>
      </c>
    </row>
    <row r="128" spans="2:29" x14ac:dyDescent="0.25">
      <c r="B128" s="4">
        <v>44712</v>
      </c>
      <c r="C128" s="5">
        <v>-8.8488222000000005E-2</v>
      </c>
      <c r="D128" s="5">
        <v>-3.6139999999999999E-2</v>
      </c>
      <c r="E128" s="6">
        <v>-4.3430000000000003E-2</v>
      </c>
      <c r="F128" s="6">
        <v>-5.2130000000000003E-2</v>
      </c>
      <c r="G128" s="5">
        <v>-4.0129999999999999E-2</v>
      </c>
      <c r="H128" s="5">
        <v>-8.6080000000000004E-2</v>
      </c>
      <c r="J128" s="11">
        <f t="shared" si="62"/>
        <v>771.89318787864659</v>
      </c>
      <c r="K128" s="11">
        <f t="shared" si="63"/>
        <v>428.27218929917143</v>
      </c>
      <c r="L128" s="11">
        <f t="shared" si="64"/>
        <v>1377.760489883136</v>
      </c>
      <c r="M128" s="11">
        <f t="shared" si="65"/>
        <v>646.87462832542883</v>
      </c>
      <c r="N128" s="11">
        <f t="shared" si="66"/>
        <v>2124.4005617815824</v>
      </c>
      <c r="O128" s="11">
        <f t="shared" si="67"/>
        <v>504.04925467493302</v>
      </c>
      <c r="P128" s="14"/>
      <c r="Q128" s="12">
        <f t="shared" si="68"/>
        <v>846.82744261659627</v>
      </c>
      <c r="R128" s="12">
        <f t="shared" si="69"/>
        <v>453.33039171193121</v>
      </c>
      <c r="S128" s="12">
        <f t="shared" si="70"/>
        <v>1525.795532881514</v>
      </c>
      <c r="T128" s="12">
        <f t="shared" si="71"/>
        <v>701.26102761434151</v>
      </c>
      <c r="U128" s="12">
        <f t="shared" si="72"/>
        <v>2213.2169583189207</v>
      </c>
      <c r="V128" s="12">
        <f t="shared" si="73"/>
        <v>570.20951632915433</v>
      </c>
      <c r="W128" s="8"/>
      <c r="X128" s="5">
        <f t="shared" si="56"/>
        <v>-8.8488222000000061E-2</v>
      </c>
      <c r="Y128" s="5">
        <f t="shared" si="57"/>
        <v>-5.5275805176289605E-2</v>
      </c>
      <c r="Z128" s="5">
        <f t="shared" si="58"/>
        <v>-9.702154699510035E-2</v>
      </c>
      <c r="AA128" s="5">
        <f t="shared" si="59"/>
        <v>-7.7555143017048578E-2</v>
      </c>
      <c r="AB128" s="5">
        <f t="shared" si="60"/>
        <v>-4.0129999999999999E-2</v>
      </c>
      <c r="AC128" s="5">
        <f t="shared" si="61"/>
        <v>-0.11602798578343998</v>
      </c>
    </row>
    <row r="129" spans="2:29" x14ac:dyDescent="0.25">
      <c r="B129" s="4">
        <v>44742</v>
      </c>
      <c r="C129" s="5">
        <v>-9.2178299999999998E-3</v>
      </c>
      <c r="D129" s="5">
        <v>-4.863E-2</v>
      </c>
      <c r="E129" s="6">
        <v>-3.449E-2</v>
      </c>
      <c r="F129" s="6">
        <v>-5.2449999999999997E-2</v>
      </c>
      <c r="G129" s="5">
        <v>-5.7840000000000003E-2</v>
      </c>
      <c r="H129" s="5">
        <v>-6.6259999999999999E-2</v>
      </c>
      <c r="J129" s="11">
        <f t="shared" si="62"/>
        <v>764.77800769462317</v>
      </c>
      <c r="K129" s="11">
        <f t="shared" si="63"/>
        <v>407.44531273355273</v>
      </c>
      <c r="L129" s="11">
        <f t="shared" si="64"/>
        <v>1330.2415305870666</v>
      </c>
      <c r="M129" s="11">
        <f t="shared" si="65"/>
        <v>612.94605406976007</v>
      </c>
      <c r="N129" s="11">
        <f t="shared" si="66"/>
        <v>2001.5252332881357</v>
      </c>
      <c r="O129" s="11">
        <f t="shared" si="67"/>
        <v>470.65095106017196</v>
      </c>
      <c r="P129" s="14"/>
      <c r="Q129" s="12">
        <f t="shared" si="68"/>
        <v>846.82744261659627</v>
      </c>
      <c r="R129" s="12">
        <f t="shared" si="69"/>
        <v>453.33039171193121</v>
      </c>
      <c r="S129" s="12">
        <f t="shared" si="70"/>
        <v>1525.795532881514</v>
      </c>
      <c r="T129" s="12">
        <f t="shared" si="71"/>
        <v>701.26102761434151</v>
      </c>
      <c r="U129" s="12">
        <f t="shared" si="72"/>
        <v>2213.2169583189207</v>
      </c>
      <c r="V129" s="12">
        <f t="shared" si="73"/>
        <v>570.20951632915433</v>
      </c>
      <c r="W129" s="8"/>
      <c r="X129" s="5">
        <f t="shared" si="56"/>
        <v>-9.6890382612601744E-2</v>
      </c>
      <c r="Y129" s="5">
        <f t="shared" si="57"/>
        <v>-0.10121774277056672</v>
      </c>
      <c r="Z129" s="5">
        <f t="shared" si="58"/>
        <v>-0.12816527383923937</v>
      </c>
      <c r="AA129" s="5">
        <f t="shared" si="59"/>
        <v>-0.12593737576580433</v>
      </c>
      <c r="AB129" s="5">
        <f t="shared" si="60"/>
        <v>-9.5648880800000002E-2</v>
      </c>
      <c r="AC129" s="5">
        <f t="shared" si="61"/>
        <v>-0.17459997144542927</v>
      </c>
    </row>
    <row r="130" spans="2:29" x14ac:dyDescent="0.25">
      <c r="B130" s="4">
        <v>44773</v>
      </c>
      <c r="C130" s="5">
        <v>0.118126271</v>
      </c>
      <c r="D130" s="5">
        <v>9.4126000000000001E-2</v>
      </c>
      <c r="E130" s="6">
        <v>5.4385999999999997E-2</v>
      </c>
      <c r="F130" s="6">
        <v>0.11669599999999999</v>
      </c>
      <c r="G130" s="5">
        <v>1.6959999999999999E-2</v>
      </c>
      <c r="H130" s="5">
        <v>8.9155999999999999E-2</v>
      </c>
      <c r="J130" s="11">
        <f t="shared" si="62"/>
        <v>855.11838188639831</v>
      </c>
      <c r="K130" s="11">
        <f t="shared" si="63"/>
        <v>445.79651023991107</v>
      </c>
      <c r="L130" s="11">
        <f t="shared" si="64"/>
        <v>1402.5880464695749</v>
      </c>
      <c r="M130" s="11">
        <f t="shared" si="65"/>
        <v>684.4744067954847</v>
      </c>
      <c r="N130" s="11">
        <f t="shared" si="66"/>
        <v>2035.4711012447026</v>
      </c>
      <c r="O130" s="11">
        <f t="shared" si="67"/>
        <v>512.61230725289261</v>
      </c>
      <c r="P130" s="14"/>
      <c r="Q130" s="12">
        <f t="shared" si="68"/>
        <v>855.11838188639831</v>
      </c>
      <c r="R130" s="12">
        <f t="shared" si="69"/>
        <v>453.33039171193121</v>
      </c>
      <c r="S130" s="12">
        <f t="shared" si="70"/>
        <v>1525.795532881514</v>
      </c>
      <c r="T130" s="12">
        <f t="shared" si="71"/>
        <v>701.26102761434151</v>
      </c>
      <c r="U130" s="12">
        <f t="shared" si="72"/>
        <v>2213.2169583189207</v>
      </c>
      <c r="V130" s="12">
        <f t="shared" si="73"/>
        <v>570.20951632915433</v>
      </c>
      <c r="W130" s="8"/>
      <c r="X130" s="5">
        <f t="shared" si="56"/>
        <v>0</v>
      </c>
      <c r="Y130" s="5">
        <f t="shared" si="57"/>
        <v>-1.6618964026589134E-2</v>
      </c>
      <c r="Z130" s="5">
        <f t="shared" si="58"/>
        <v>-8.0749670422260111E-2</v>
      </c>
      <c r="AA130" s="5">
        <f t="shared" si="59"/>
        <v>-2.3937763768170806E-2</v>
      </c>
      <c r="AB130" s="5">
        <f t="shared" si="60"/>
        <v>-8.0311085818367878E-2</v>
      </c>
      <c r="AC130" s="5">
        <f t="shared" si="61"/>
        <v>-0.10101060649961802</v>
      </c>
    </row>
    <row r="131" spans="2:29" x14ac:dyDescent="0.25">
      <c r="B131" s="4">
        <v>44804</v>
      </c>
      <c r="C131" s="5">
        <v>8.6610002000000005E-2</v>
      </c>
      <c r="D131" s="5">
        <v>4.2895000000000003E-2</v>
      </c>
      <c r="E131" s="6">
        <v>9.7795999999999994E-2</v>
      </c>
      <c r="F131" s="6">
        <v>6.1290999999999998E-2</v>
      </c>
      <c r="G131" s="5">
        <v>6.9315000000000002E-2</v>
      </c>
      <c r="H131" s="5">
        <v>5.8179000000000002E-2</v>
      </c>
      <c r="J131" s="11">
        <f t="shared" si="62"/>
        <v>929.18018665181603</v>
      </c>
      <c r="K131" s="11">
        <f t="shared" si="63"/>
        <v>464.91895154665201</v>
      </c>
      <c r="L131" s="11">
        <f t="shared" si="64"/>
        <v>1539.7555470621135</v>
      </c>
      <c r="M131" s="11">
        <f t="shared" si="65"/>
        <v>726.42652766238677</v>
      </c>
      <c r="N131" s="11">
        <f t="shared" si="66"/>
        <v>2176.5597806274791</v>
      </c>
      <c r="O131" s="11">
        <f t="shared" si="67"/>
        <v>542.43557867655863</v>
      </c>
      <c r="P131" s="14"/>
      <c r="Q131" s="12">
        <f t="shared" si="68"/>
        <v>929.18018665181603</v>
      </c>
      <c r="R131" s="12">
        <f t="shared" si="69"/>
        <v>464.91895154665201</v>
      </c>
      <c r="S131" s="12">
        <f t="shared" si="70"/>
        <v>1539.7555470621135</v>
      </c>
      <c r="T131" s="12">
        <f t="shared" si="71"/>
        <v>726.42652766238677</v>
      </c>
      <c r="U131" s="12">
        <f t="shared" si="72"/>
        <v>2213.2169583189207</v>
      </c>
      <c r="V131" s="12">
        <f t="shared" si="73"/>
        <v>570.20951632915433</v>
      </c>
      <c r="W131" s="8"/>
      <c r="X131" s="5">
        <f t="shared" si="56"/>
        <v>0</v>
      </c>
      <c r="Y131" s="5">
        <f t="shared" si="57"/>
        <v>0</v>
      </c>
      <c r="Z131" s="5">
        <f t="shared" si="58"/>
        <v>0</v>
      </c>
      <c r="AA131" s="5">
        <f t="shared" si="59"/>
        <v>0</v>
      </c>
      <c r="AB131" s="5">
        <f t="shared" si="60"/>
        <v>-1.6562848731868085E-2</v>
      </c>
      <c r="AC131" s="5">
        <f t="shared" si="61"/>
        <v>-4.8708302575159346E-2</v>
      </c>
    </row>
    <row r="132" spans="2:29" x14ac:dyDescent="0.25">
      <c r="B132" s="4">
        <v>44834</v>
      </c>
      <c r="C132" s="5">
        <v>-3.7227946999999997E-2</v>
      </c>
      <c r="D132" s="5">
        <v>-3.7139999999999999E-2</v>
      </c>
      <c r="E132" s="6">
        <v>1.9740000000000001E-3</v>
      </c>
      <c r="F132" s="6">
        <v>-1.6889999999999999E-2</v>
      </c>
      <c r="G132" s="5">
        <v>3.8677999999999997E-2</v>
      </c>
      <c r="H132" s="5">
        <v>-8.0199999999999994E-3</v>
      </c>
      <c r="J132" s="11">
        <f t="shared" si="62"/>
        <v>894.58871590969216</v>
      </c>
      <c r="K132" s="11">
        <f t="shared" si="63"/>
        <v>447.65186168620937</v>
      </c>
      <c r="L132" s="11">
        <f t="shared" si="64"/>
        <v>1542.7950245120139</v>
      </c>
      <c r="M132" s="11">
        <f t="shared" si="65"/>
        <v>714.15718361016911</v>
      </c>
      <c r="N132" s="11">
        <f t="shared" si="66"/>
        <v>2260.7447598225885</v>
      </c>
      <c r="O132" s="11">
        <f t="shared" si="67"/>
        <v>538.08524533557261</v>
      </c>
      <c r="P132" s="14"/>
      <c r="Q132" s="12">
        <f t="shared" si="68"/>
        <v>929.18018665181603</v>
      </c>
      <c r="R132" s="12">
        <f t="shared" si="69"/>
        <v>464.91895154665201</v>
      </c>
      <c r="S132" s="12">
        <f t="shared" si="70"/>
        <v>1542.7950245120139</v>
      </c>
      <c r="T132" s="12">
        <f t="shared" si="71"/>
        <v>726.42652766238677</v>
      </c>
      <c r="U132" s="12">
        <f t="shared" si="72"/>
        <v>2260.7447598225885</v>
      </c>
      <c r="V132" s="12">
        <f t="shared" si="73"/>
        <v>570.20951632915433</v>
      </c>
      <c r="W132" s="8"/>
      <c r="X132" s="5">
        <f t="shared" ref="X132:X155" si="74">(J132/Q132)-1</f>
        <v>-3.7227946999999983E-2</v>
      </c>
      <c r="Y132" s="5">
        <f t="shared" ref="Y132:Y155" si="75">(K132/R132)-1</f>
        <v>-3.7139999999999951E-2</v>
      </c>
      <c r="Z132" s="5">
        <f t="shared" ref="Z132:Z155" si="76">(L132/S132)-1</f>
        <v>0</v>
      </c>
      <c r="AA132" s="5">
        <f t="shared" ref="AA132:AA155" si="77">(M132/T132)-1</f>
        <v>-1.6889999999999961E-2</v>
      </c>
      <c r="AB132" s="5">
        <f t="shared" ref="AB132:AB155" si="78">(N132/U132)-1</f>
        <v>0</v>
      </c>
      <c r="AC132" s="5">
        <f t="shared" ref="AC132:AC155" si="79">(O132/V132)-1</f>
        <v>-5.6337661988506538E-2</v>
      </c>
    </row>
    <row r="133" spans="2:29" x14ac:dyDescent="0.25">
      <c r="B133" s="4">
        <v>44865</v>
      </c>
      <c r="C133" s="5">
        <v>-9.6162829999999998E-3</v>
      </c>
      <c r="D133" s="5">
        <v>4.7161000000000002E-2</v>
      </c>
      <c r="E133" s="6">
        <v>1.5886000000000001E-2</v>
      </c>
      <c r="F133" s="6">
        <v>1.8411E-2</v>
      </c>
      <c r="G133" s="5">
        <v>9.3665999999999999E-2</v>
      </c>
      <c r="H133" s="5">
        <v>1.9168000000000001E-2</v>
      </c>
      <c r="J133" s="11">
        <f t="shared" ref="J133:J155" si="80">J132*(1+C133)</f>
        <v>885.98609764889795</v>
      </c>
      <c r="K133" s="11">
        <f t="shared" ref="K133:K155" si="81">K132*(1+D133)</f>
        <v>468.76357113519271</v>
      </c>
      <c r="L133" s="11">
        <f t="shared" ref="L133:L155" si="82">L132*(1+E133)</f>
        <v>1567.3038662714118</v>
      </c>
      <c r="M133" s="11">
        <f t="shared" ref="M133:M155" si="83">M132*(1+F133)</f>
        <v>727.30553151761592</v>
      </c>
      <c r="N133" s="11">
        <f t="shared" ref="N133:N155" si="84">N132*(1+G133)</f>
        <v>2472.4996784961313</v>
      </c>
      <c r="O133" s="11">
        <f t="shared" ref="O133:O155" si="85">O132*(1+H133)</f>
        <v>548.39926331816491</v>
      </c>
      <c r="P133" s="14"/>
      <c r="Q133" s="12">
        <f t="shared" ref="Q133:Q155" si="86">MAX(Q132,J133)</f>
        <v>929.18018665181603</v>
      </c>
      <c r="R133" s="12">
        <f t="shared" ref="R133:R155" si="87">MAX(R132,K133)</f>
        <v>468.76357113519271</v>
      </c>
      <c r="S133" s="12">
        <f t="shared" ref="S133:S155" si="88">MAX(S132,L133)</f>
        <v>1567.3038662714118</v>
      </c>
      <c r="T133" s="12">
        <f t="shared" ref="T133:T155" si="89">MAX(T132,M133)</f>
        <v>727.30553151761592</v>
      </c>
      <c r="U133" s="12">
        <f t="shared" ref="U133:U155" si="90">MAX(U132,N133)</f>
        <v>2472.4996784961313</v>
      </c>
      <c r="V133" s="12">
        <f t="shared" ref="V133:V155" si="91">MAX(V132,O133)</f>
        <v>570.20951632915433</v>
      </c>
      <c r="W133" s="8"/>
      <c r="X133" s="5">
        <f t="shared" si="74"/>
        <v>-4.6486235526138953E-2</v>
      </c>
      <c r="Y133" s="5">
        <f t="shared" si="75"/>
        <v>0</v>
      </c>
      <c r="Z133" s="5">
        <f t="shared" si="76"/>
        <v>0</v>
      </c>
      <c r="AA133" s="5">
        <f t="shared" si="77"/>
        <v>0</v>
      </c>
      <c r="AB133" s="5">
        <f t="shared" si="78"/>
        <v>0</v>
      </c>
      <c r="AC133" s="5">
        <f t="shared" si="79"/>
        <v>-3.8249542293502192E-2</v>
      </c>
    </row>
    <row r="134" spans="2:29" x14ac:dyDescent="0.25">
      <c r="B134" s="4">
        <v>44895</v>
      </c>
      <c r="C134" s="5">
        <v>2.1155759999999999E-2</v>
      </c>
      <c r="D134" s="5">
        <v>3.7401999999999998E-2</v>
      </c>
      <c r="E134" s="6">
        <v>-3.9300000000000003E-3</v>
      </c>
      <c r="F134" s="6">
        <v>1.9425000000000001E-2</v>
      </c>
      <c r="G134" s="5">
        <v>6.3644999999999993E-2</v>
      </c>
      <c r="H134" s="5">
        <v>3.0421E-2</v>
      </c>
      <c r="J134" s="11">
        <f t="shared" si="80"/>
        <v>904.72980689409462</v>
      </c>
      <c r="K134" s="11">
        <f t="shared" si="81"/>
        <v>486.29626622279113</v>
      </c>
      <c r="L134" s="11">
        <f t="shared" si="82"/>
        <v>1561.1443620769653</v>
      </c>
      <c r="M134" s="11">
        <f t="shared" si="83"/>
        <v>741.43344146734557</v>
      </c>
      <c r="N134" s="11">
        <f t="shared" si="84"/>
        <v>2629.8619205340174</v>
      </c>
      <c r="O134" s="11">
        <f t="shared" si="85"/>
        <v>565.08211730756682</v>
      </c>
      <c r="P134" s="14"/>
      <c r="Q134" s="12">
        <f t="shared" si="86"/>
        <v>929.18018665181603</v>
      </c>
      <c r="R134" s="12">
        <f t="shared" si="87"/>
        <v>486.29626622279113</v>
      </c>
      <c r="S134" s="12">
        <f t="shared" si="88"/>
        <v>1567.3038662714118</v>
      </c>
      <c r="T134" s="12">
        <f t="shared" si="89"/>
        <v>741.43344146734557</v>
      </c>
      <c r="U134" s="12">
        <f t="shared" si="90"/>
        <v>2629.8619205340174</v>
      </c>
      <c r="V134" s="12">
        <f t="shared" si="91"/>
        <v>570.20951632915433</v>
      </c>
      <c r="W134" s="8"/>
      <c r="X134" s="5">
        <f t="shared" si="74"/>
        <v>-2.6313927168233442E-2</v>
      </c>
      <c r="Y134" s="5">
        <f t="shared" si="75"/>
        <v>0</v>
      </c>
      <c r="Z134" s="5">
        <f t="shared" si="76"/>
        <v>-3.929999999999878E-3</v>
      </c>
      <c r="AA134" s="5">
        <f t="shared" si="77"/>
        <v>0</v>
      </c>
      <c r="AB134" s="5">
        <f t="shared" si="78"/>
        <v>0</v>
      </c>
      <c r="AC134" s="5">
        <f t="shared" si="79"/>
        <v>-8.9921316196127643E-3</v>
      </c>
    </row>
    <row r="135" spans="2:29" x14ac:dyDescent="0.25">
      <c r="B135" s="4">
        <v>44926</v>
      </c>
      <c r="C135" s="5">
        <v>-3.1883135999999999E-2</v>
      </c>
      <c r="D135" s="5">
        <v>-3.4930000000000003E-2</v>
      </c>
      <c r="E135" s="6">
        <v>-9.1299999999999992E-3</v>
      </c>
      <c r="F135" s="6">
        <v>-1.7180000000000001E-2</v>
      </c>
      <c r="G135" s="5">
        <v>-4.7120000000000002E-2</v>
      </c>
      <c r="H135" s="5">
        <v>-1.753E-2</v>
      </c>
      <c r="J135" s="11">
        <f t="shared" si="80"/>
        <v>875.88418341763645</v>
      </c>
      <c r="K135" s="11">
        <f t="shared" si="81"/>
        <v>469.30993764362904</v>
      </c>
      <c r="L135" s="11">
        <f t="shared" si="82"/>
        <v>1546.8911140512027</v>
      </c>
      <c r="M135" s="11">
        <f t="shared" si="83"/>
        <v>728.69561494293657</v>
      </c>
      <c r="N135" s="11">
        <f t="shared" si="84"/>
        <v>2505.9428268384545</v>
      </c>
      <c r="O135" s="11">
        <f t="shared" si="85"/>
        <v>555.17622779116516</v>
      </c>
      <c r="P135" s="14"/>
      <c r="Q135" s="12">
        <f t="shared" si="86"/>
        <v>929.18018665181603</v>
      </c>
      <c r="R135" s="12">
        <f t="shared" si="87"/>
        <v>486.29626622279113</v>
      </c>
      <c r="S135" s="12">
        <f t="shared" si="88"/>
        <v>1567.3038662714118</v>
      </c>
      <c r="T135" s="12">
        <f t="shared" si="89"/>
        <v>741.43344146734557</v>
      </c>
      <c r="U135" s="12">
        <f t="shared" si="90"/>
        <v>2629.8619205340174</v>
      </c>
      <c r="V135" s="12">
        <f t="shared" si="91"/>
        <v>570.20951632915433</v>
      </c>
      <c r="W135" s="8"/>
      <c r="X135" s="5">
        <f t="shared" si="74"/>
        <v>-5.735809264963454E-2</v>
      </c>
      <c r="Y135" s="5">
        <f t="shared" si="75"/>
        <v>-3.4930000000000017E-2</v>
      </c>
      <c r="Z135" s="5">
        <f t="shared" si="76"/>
        <v>-1.3024119099999787E-2</v>
      </c>
      <c r="AA135" s="5">
        <f t="shared" si="77"/>
        <v>-1.7179999999999973E-2</v>
      </c>
      <c r="AB135" s="5">
        <f t="shared" si="78"/>
        <v>-4.711999999999994E-2</v>
      </c>
      <c r="AC135" s="5">
        <f t="shared" si="79"/>
        <v>-2.6364499552321008E-2</v>
      </c>
    </row>
    <row r="136" spans="2:29" x14ac:dyDescent="0.25">
      <c r="B136" s="4">
        <v>44957</v>
      </c>
      <c r="C136" s="5">
        <v>-7.5556956999999994E-2</v>
      </c>
      <c r="D136" s="5">
        <v>-3.5860000000000003E-2</v>
      </c>
      <c r="E136" s="6">
        <v>-7.5799999999999999E-3</v>
      </c>
      <c r="F136" s="6">
        <v>-2.4029999999999999E-2</v>
      </c>
      <c r="G136" s="5">
        <v>-1.9820000000000001E-2</v>
      </c>
      <c r="H136" s="5">
        <v>-2.3E-2</v>
      </c>
      <c r="J136" s="11">
        <f t="shared" si="80"/>
        <v>809.70503983416995</v>
      </c>
      <c r="K136" s="11">
        <f t="shared" si="81"/>
        <v>452.4804832797285</v>
      </c>
      <c r="L136" s="11">
        <f t="shared" si="82"/>
        <v>1535.1656794066946</v>
      </c>
      <c r="M136" s="11">
        <f t="shared" si="83"/>
        <v>711.18505931585776</v>
      </c>
      <c r="N136" s="11">
        <f t="shared" si="84"/>
        <v>2456.2750400105165</v>
      </c>
      <c r="O136" s="11">
        <f t="shared" si="85"/>
        <v>542.4071745519683</v>
      </c>
      <c r="P136" s="14"/>
      <c r="Q136" s="12">
        <f t="shared" si="86"/>
        <v>929.18018665181603</v>
      </c>
      <c r="R136" s="12">
        <f t="shared" si="87"/>
        <v>486.29626622279113</v>
      </c>
      <c r="S136" s="12">
        <f t="shared" si="88"/>
        <v>1567.3038662714118</v>
      </c>
      <c r="T136" s="12">
        <f t="shared" si="89"/>
        <v>741.43344146734557</v>
      </c>
      <c r="U136" s="12">
        <f t="shared" si="90"/>
        <v>2629.8619205340174</v>
      </c>
      <c r="V136" s="12">
        <f t="shared" si="91"/>
        <v>570.20951632915433</v>
      </c>
      <c r="W136" s="8"/>
      <c r="X136" s="5">
        <f t="shared" si="74"/>
        <v>-0.12858124670970417</v>
      </c>
      <c r="Y136" s="5">
        <f t="shared" si="75"/>
        <v>-6.9537410200000038E-2</v>
      </c>
      <c r="Z136" s="5">
        <f t="shared" si="76"/>
        <v>-2.050539627722181E-2</v>
      </c>
      <c r="AA136" s="5">
        <f t="shared" si="77"/>
        <v>-4.0797164600000047E-2</v>
      </c>
      <c r="AB136" s="5">
        <f t="shared" si="78"/>
        <v>-6.6006081599999988E-2</v>
      </c>
      <c r="AC136" s="5">
        <f t="shared" si="79"/>
        <v>-4.8758116062617707E-2</v>
      </c>
    </row>
    <row r="137" spans="2:29" x14ac:dyDescent="0.25">
      <c r="B137" s="4">
        <v>44985</v>
      </c>
      <c r="C137" s="5">
        <v>-3.5314680000000001E-2</v>
      </c>
      <c r="D137" s="5">
        <v>-2.8629999999999999E-2</v>
      </c>
      <c r="E137" s="6">
        <v>-3.2570000000000002E-2</v>
      </c>
      <c r="F137" s="6">
        <v>-1.524E-2</v>
      </c>
      <c r="G137" s="5">
        <v>-6.4439999999999997E-2</v>
      </c>
      <c r="H137" s="5">
        <v>-3.5340000000000003E-2</v>
      </c>
      <c r="J137" s="11">
        <f t="shared" si="80"/>
        <v>781.11056545803899</v>
      </c>
      <c r="K137" s="11">
        <f t="shared" si="81"/>
        <v>439.52596704342983</v>
      </c>
      <c r="L137" s="11">
        <f t="shared" si="82"/>
        <v>1485.1653332284186</v>
      </c>
      <c r="M137" s="11">
        <f t="shared" si="83"/>
        <v>700.34659901188411</v>
      </c>
      <c r="N137" s="11">
        <f t="shared" si="84"/>
        <v>2297.9926764322386</v>
      </c>
      <c r="O137" s="11">
        <f t="shared" si="85"/>
        <v>523.23850500330173</v>
      </c>
      <c r="P137" s="14"/>
      <c r="Q137" s="12">
        <f t="shared" si="86"/>
        <v>929.18018665181603</v>
      </c>
      <c r="R137" s="12">
        <f t="shared" si="87"/>
        <v>486.29626622279113</v>
      </c>
      <c r="S137" s="12">
        <f t="shared" si="88"/>
        <v>1567.3038662714118</v>
      </c>
      <c r="T137" s="12">
        <f t="shared" si="89"/>
        <v>741.43344146734557</v>
      </c>
      <c r="U137" s="12">
        <f t="shared" si="90"/>
        <v>2629.8619205340174</v>
      </c>
      <c r="V137" s="12">
        <f t="shared" si="91"/>
        <v>570.20951632915433</v>
      </c>
      <c r="W137" s="8"/>
      <c r="X137" s="5">
        <f t="shared" si="74"/>
        <v>-0.15935512112814987</v>
      </c>
      <c r="Y137" s="5">
        <f t="shared" si="75"/>
        <v>-9.6176554145974036E-2</v>
      </c>
      <c r="Z137" s="5">
        <f t="shared" si="76"/>
        <v>-5.2407535520472726E-2</v>
      </c>
      <c r="AA137" s="5">
        <f t="shared" si="77"/>
        <v>-5.5415415811496005E-2</v>
      </c>
      <c r="AB137" s="5">
        <f t="shared" si="78"/>
        <v>-0.12619264970169608</v>
      </c>
      <c r="AC137" s="5">
        <f t="shared" si="79"/>
        <v>-8.2375004240964889E-2</v>
      </c>
    </row>
    <row r="138" spans="2:29" x14ac:dyDescent="0.25">
      <c r="B138" s="4">
        <v>45016</v>
      </c>
      <c r="C138" s="5">
        <v>2.0296426999999999E-2</v>
      </c>
      <c r="D138" s="5">
        <v>6.0829999999999999E-3</v>
      </c>
      <c r="E138" s="6">
        <v>2.6546E-2</v>
      </c>
      <c r="F138" s="6">
        <v>-4.9899999999999996E-3</v>
      </c>
      <c r="G138" s="5">
        <v>-2.8600000000000001E-3</v>
      </c>
      <c r="H138" s="5">
        <v>-1.516E-2</v>
      </c>
      <c r="J138" s="11">
        <f t="shared" si="80"/>
        <v>796.96431902878669</v>
      </c>
      <c r="K138" s="11">
        <f t="shared" si="81"/>
        <v>442.19960350095505</v>
      </c>
      <c r="L138" s="11">
        <f t="shared" si="82"/>
        <v>1524.5905321643002</v>
      </c>
      <c r="M138" s="11">
        <f t="shared" si="83"/>
        <v>696.85186948281478</v>
      </c>
      <c r="N138" s="11">
        <f t="shared" si="84"/>
        <v>2291.4204173776425</v>
      </c>
      <c r="O138" s="11">
        <f t="shared" si="85"/>
        <v>515.30620926745166</v>
      </c>
      <c r="P138" s="14"/>
      <c r="Q138" s="12">
        <f t="shared" si="86"/>
        <v>929.18018665181603</v>
      </c>
      <c r="R138" s="12">
        <f t="shared" si="87"/>
        <v>486.29626622279113</v>
      </c>
      <c r="S138" s="12">
        <f t="shared" si="88"/>
        <v>1567.3038662714118</v>
      </c>
      <c r="T138" s="12">
        <f t="shared" si="89"/>
        <v>741.43344146734557</v>
      </c>
      <c r="U138" s="12">
        <f t="shared" si="90"/>
        <v>2629.8619205340174</v>
      </c>
      <c r="V138" s="12">
        <f t="shared" si="91"/>
        <v>570.20951632915433</v>
      </c>
      <c r="W138" s="8"/>
      <c r="X138" s="5">
        <f t="shared" si="74"/>
        <v>-0.14229303371120361</v>
      </c>
      <c r="Y138" s="5">
        <f t="shared" si="75"/>
        <v>-9.0678596124843969E-2</v>
      </c>
      <c r="Z138" s="5">
        <f t="shared" si="76"/>
        <v>-2.7252745958399216E-2</v>
      </c>
      <c r="AA138" s="5">
        <f t="shared" si="77"/>
        <v>-6.012889288659673E-2</v>
      </c>
      <c r="AB138" s="5">
        <f t="shared" si="78"/>
        <v>-0.12869173872354911</v>
      </c>
      <c r="AC138" s="5">
        <f t="shared" si="79"/>
        <v>-9.6286199176671805E-2</v>
      </c>
    </row>
    <row r="139" spans="2:29" x14ac:dyDescent="0.25">
      <c r="B139" s="4">
        <v>45046</v>
      </c>
      <c r="C139" s="5">
        <v>4.3589851999999998E-2</v>
      </c>
      <c r="D139" s="5">
        <v>4.2125999999999997E-2</v>
      </c>
      <c r="E139" s="6">
        <v>5.4979E-2</v>
      </c>
      <c r="F139" s="6">
        <v>5.2146999999999999E-2</v>
      </c>
      <c r="G139" s="5">
        <v>0.14632600000000001</v>
      </c>
      <c r="H139" s="5">
        <v>6.8931999999999993E-2</v>
      </c>
      <c r="J139" s="11">
        <f t="shared" si="80"/>
        <v>831.7038757445323</v>
      </c>
      <c r="K139" s="11">
        <f t="shared" si="81"/>
        <v>460.82770399803633</v>
      </c>
      <c r="L139" s="11">
        <f t="shared" si="82"/>
        <v>1608.4109950321611</v>
      </c>
      <c r="M139" s="11">
        <f t="shared" si="83"/>
        <v>733.19060392073504</v>
      </c>
      <c r="N139" s="11">
        <f t="shared" si="84"/>
        <v>2626.7148013708434</v>
      </c>
      <c r="O139" s="11">
        <f t="shared" si="85"/>
        <v>550.82729688467566</v>
      </c>
      <c r="P139" s="14"/>
      <c r="Q139" s="12">
        <f t="shared" si="86"/>
        <v>929.18018665181603</v>
      </c>
      <c r="R139" s="12">
        <f t="shared" si="87"/>
        <v>486.29626622279113</v>
      </c>
      <c r="S139" s="12">
        <f t="shared" si="88"/>
        <v>1608.4109950321611</v>
      </c>
      <c r="T139" s="12">
        <f t="shared" si="89"/>
        <v>741.43344146734557</v>
      </c>
      <c r="U139" s="12">
        <f t="shared" si="90"/>
        <v>2629.8619205340174</v>
      </c>
      <c r="V139" s="12">
        <f t="shared" si="91"/>
        <v>570.20951632915433</v>
      </c>
      <c r="W139" s="8"/>
      <c r="X139" s="5">
        <f t="shared" si="74"/>
        <v>-0.10490571399130599</v>
      </c>
      <c r="Y139" s="5">
        <f t="shared" si="75"/>
        <v>-5.2372522665199095E-2</v>
      </c>
      <c r="Z139" s="5">
        <f t="shared" si="76"/>
        <v>0</v>
      </c>
      <c r="AA139" s="5">
        <f t="shared" si="77"/>
        <v>-1.1117434263954173E-2</v>
      </c>
      <c r="AB139" s="5">
        <f t="shared" si="78"/>
        <v>-1.1966860840112448E-3</v>
      </c>
      <c r="AC139" s="5">
        <f t="shared" si="79"/>
        <v>-3.3991399458318194E-2</v>
      </c>
    </row>
    <row r="140" spans="2:29" x14ac:dyDescent="0.25">
      <c r="B140" s="4">
        <v>45077</v>
      </c>
      <c r="C140" s="5">
        <v>5.5956219000000001E-2</v>
      </c>
      <c r="D140" s="5">
        <v>3.2212999999999999E-2</v>
      </c>
      <c r="E140" s="6">
        <v>7.0128999999999997E-2</v>
      </c>
      <c r="F140" s="6">
        <v>5.7063000000000003E-2</v>
      </c>
      <c r="G140" s="5">
        <v>5.8292999999999998E-2</v>
      </c>
      <c r="H140" s="5">
        <v>5.5871999999999998E-2</v>
      </c>
      <c r="J140" s="11">
        <f t="shared" si="80"/>
        <v>878.2428799588422</v>
      </c>
      <c r="K140" s="11">
        <f t="shared" si="81"/>
        <v>475.67234682692509</v>
      </c>
      <c r="L140" s="11">
        <f t="shared" si="82"/>
        <v>1721.2072497027716</v>
      </c>
      <c r="M140" s="11">
        <f t="shared" si="83"/>
        <v>775.02865935226396</v>
      </c>
      <c r="N140" s="11">
        <f t="shared" si="84"/>
        <v>2779.8338872871536</v>
      </c>
      <c r="O140" s="11">
        <f t="shared" si="85"/>
        <v>581.60311961621619</v>
      </c>
      <c r="P140" s="14"/>
      <c r="Q140" s="12">
        <f t="shared" si="86"/>
        <v>929.18018665181603</v>
      </c>
      <c r="R140" s="12">
        <f t="shared" si="87"/>
        <v>486.29626622279113</v>
      </c>
      <c r="S140" s="12">
        <f t="shared" si="88"/>
        <v>1721.2072497027716</v>
      </c>
      <c r="T140" s="12">
        <f t="shared" si="89"/>
        <v>775.02865935226396</v>
      </c>
      <c r="U140" s="12">
        <f t="shared" si="90"/>
        <v>2779.8338872871536</v>
      </c>
      <c r="V140" s="12">
        <f t="shared" si="91"/>
        <v>581.60311961621619</v>
      </c>
      <c r="W140" s="8"/>
      <c r="X140" s="5">
        <f t="shared" si="74"/>
        <v>-5.4819622097754817E-2</v>
      </c>
      <c r="Y140" s="5">
        <f t="shared" si="75"/>
        <v>-2.1846598737813028E-2</v>
      </c>
      <c r="Z140" s="5">
        <f t="shared" si="76"/>
        <v>0</v>
      </c>
      <c r="AA140" s="5">
        <f t="shared" si="77"/>
        <v>0</v>
      </c>
      <c r="AB140" s="5">
        <f t="shared" si="78"/>
        <v>0</v>
      </c>
      <c r="AC140" s="5">
        <f t="shared" si="79"/>
        <v>0</v>
      </c>
    </row>
    <row r="141" spans="2:29" x14ac:dyDescent="0.25">
      <c r="B141" s="4">
        <v>45107</v>
      </c>
      <c r="C141" s="5">
        <v>3.8164986999999997E-2</v>
      </c>
      <c r="D141" s="5">
        <v>3.7422999999999998E-2</v>
      </c>
      <c r="E141" s="6">
        <v>7.9867999999999995E-2</v>
      </c>
      <c r="F141" s="6">
        <v>6.2926999999999997E-2</v>
      </c>
      <c r="G141" s="5">
        <v>2.9506999999999999E-2</v>
      </c>
      <c r="H141" s="5">
        <v>6.3964999999999994E-2</v>
      </c>
      <c r="J141" s="11">
        <f t="shared" si="80"/>
        <v>911.76100805531405</v>
      </c>
      <c r="K141" s="11">
        <f t="shared" si="81"/>
        <v>493.47343306222911</v>
      </c>
      <c r="L141" s="11">
        <f t="shared" si="82"/>
        <v>1858.6766303220327</v>
      </c>
      <c r="M141" s="11">
        <f t="shared" si="83"/>
        <v>823.79888779932389</v>
      </c>
      <c r="N141" s="11">
        <f t="shared" si="84"/>
        <v>2861.8584457993356</v>
      </c>
      <c r="O141" s="11">
        <f t="shared" si="85"/>
        <v>618.80536316246753</v>
      </c>
      <c r="P141" s="14"/>
      <c r="Q141" s="12">
        <f t="shared" si="86"/>
        <v>929.18018665181603</v>
      </c>
      <c r="R141" s="12">
        <f t="shared" si="87"/>
        <v>493.47343306222911</v>
      </c>
      <c r="S141" s="12">
        <f t="shared" si="88"/>
        <v>1858.6766303220327</v>
      </c>
      <c r="T141" s="12">
        <f t="shared" si="89"/>
        <v>823.79888779932389</v>
      </c>
      <c r="U141" s="12">
        <f t="shared" si="90"/>
        <v>2861.8584457993356</v>
      </c>
      <c r="V141" s="12">
        <f t="shared" si="91"/>
        <v>618.80536316246753</v>
      </c>
      <c r="W141" s="8"/>
      <c r="X141" s="5">
        <f t="shared" si="74"/>
        <v>-1.8746825262460409E-2</v>
      </c>
      <c r="Y141" s="5">
        <f t="shared" si="75"/>
        <v>0</v>
      </c>
      <c r="Z141" s="5">
        <f t="shared" si="76"/>
        <v>0</v>
      </c>
      <c r="AA141" s="5">
        <f t="shared" si="77"/>
        <v>0</v>
      </c>
      <c r="AB141" s="5">
        <f t="shared" si="78"/>
        <v>0</v>
      </c>
      <c r="AC141" s="5">
        <f t="shared" si="79"/>
        <v>0</v>
      </c>
    </row>
    <row r="142" spans="2:29" x14ac:dyDescent="0.25">
      <c r="B142" s="4">
        <v>45138</v>
      </c>
      <c r="C142" s="5">
        <v>1.2842452000000001E-2</v>
      </c>
      <c r="D142" s="5">
        <v>3.1292E-2</v>
      </c>
      <c r="E142" s="6">
        <v>9.1847999999999999E-2</v>
      </c>
      <c r="F142" s="6">
        <v>5.6461999999999998E-2</v>
      </c>
      <c r="G142" s="5">
        <v>6.4752000000000004E-2</v>
      </c>
      <c r="H142" s="5">
        <v>7.8185000000000004E-2</v>
      </c>
      <c r="J142" s="11">
        <f t="shared" si="80"/>
        <v>923.47025503673592</v>
      </c>
      <c r="K142" s="11">
        <f t="shared" si="81"/>
        <v>508.91520372961241</v>
      </c>
      <c r="L142" s="11">
        <f t="shared" si="82"/>
        <v>2029.3923614638506</v>
      </c>
      <c r="M142" s="11">
        <f t="shared" si="83"/>
        <v>870.31222060224934</v>
      </c>
      <c r="N142" s="11">
        <f t="shared" si="84"/>
        <v>3047.1695038817338</v>
      </c>
      <c r="O142" s="11">
        <f t="shared" si="85"/>
        <v>667.18666048132502</v>
      </c>
      <c r="P142" s="14"/>
      <c r="Q142" s="12">
        <f t="shared" si="86"/>
        <v>929.18018665181603</v>
      </c>
      <c r="R142" s="12">
        <f t="shared" si="87"/>
        <v>508.91520372961241</v>
      </c>
      <c r="S142" s="12">
        <f t="shared" si="88"/>
        <v>2029.3923614638506</v>
      </c>
      <c r="T142" s="12">
        <f t="shared" si="89"/>
        <v>870.31222060224934</v>
      </c>
      <c r="U142" s="12">
        <f t="shared" si="90"/>
        <v>3047.1695038817338</v>
      </c>
      <c r="V142" s="12">
        <f t="shared" si="91"/>
        <v>667.18666048132502</v>
      </c>
      <c r="W142" s="8"/>
      <c r="X142" s="5">
        <f t="shared" si="74"/>
        <v>-6.1451284660460903E-3</v>
      </c>
      <c r="Y142" s="5">
        <f t="shared" si="75"/>
        <v>0</v>
      </c>
      <c r="Z142" s="5">
        <f t="shared" si="76"/>
        <v>0</v>
      </c>
      <c r="AA142" s="5">
        <f t="shared" si="77"/>
        <v>0</v>
      </c>
      <c r="AB142" s="5">
        <f t="shared" si="78"/>
        <v>0</v>
      </c>
      <c r="AC142" s="5">
        <f t="shared" si="79"/>
        <v>0</v>
      </c>
    </row>
    <row r="143" spans="2:29" x14ac:dyDescent="0.25">
      <c r="B143" s="4">
        <v>45169</v>
      </c>
      <c r="C143" s="5">
        <v>-3.7493000000000001E-3</v>
      </c>
      <c r="D143" s="5">
        <v>-2.2079999999999999E-2</v>
      </c>
      <c r="E143" s="6">
        <v>4.6627000000000002E-2</v>
      </c>
      <c r="F143" s="6">
        <v>4.0261999999999999E-2</v>
      </c>
      <c r="G143" s="5">
        <v>8.4931000000000006E-2</v>
      </c>
      <c r="H143" s="5">
        <v>5.2363E-2</v>
      </c>
      <c r="J143" s="11">
        <f t="shared" si="80"/>
        <v>920.00788800952671</v>
      </c>
      <c r="K143" s="11">
        <f t="shared" si="81"/>
        <v>497.67835603126258</v>
      </c>
      <c r="L143" s="11">
        <f t="shared" si="82"/>
        <v>2124.0168391018256</v>
      </c>
      <c r="M143" s="11">
        <f t="shared" si="83"/>
        <v>905.35273122813715</v>
      </c>
      <c r="N143" s="11">
        <f t="shared" si="84"/>
        <v>3305.9686570159138</v>
      </c>
      <c r="O143" s="11">
        <f t="shared" si="85"/>
        <v>702.12255558410857</v>
      </c>
      <c r="P143" s="14"/>
      <c r="Q143" s="12">
        <f t="shared" si="86"/>
        <v>929.18018665181603</v>
      </c>
      <c r="R143" s="12">
        <f t="shared" si="87"/>
        <v>508.91520372961241</v>
      </c>
      <c r="S143" s="12">
        <f t="shared" si="88"/>
        <v>2124.0168391018256</v>
      </c>
      <c r="T143" s="12">
        <f t="shared" si="89"/>
        <v>905.35273122813715</v>
      </c>
      <c r="U143" s="12">
        <f t="shared" si="90"/>
        <v>3305.9686570159138</v>
      </c>
      <c r="V143" s="12">
        <f t="shared" si="91"/>
        <v>702.12255558410857</v>
      </c>
      <c r="W143" s="8"/>
      <c r="X143" s="5">
        <f t="shared" si="74"/>
        <v>-9.8713885358883147E-3</v>
      </c>
      <c r="Y143" s="5">
        <f t="shared" si="75"/>
        <v>-2.2079999999999989E-2</v>
      </c>
      <c r="Z143" s="5">
        <f t="shared" si="76"/>
        <v>0</v>
      </c>
      <c r="AA143" s="5">
        <f t="shared" si="77"/>
        <v>0</v>
      </c>
      <c r="AB143" s="5">
        <f t="shared" si="78"/>
        <v>0</v>
      </c>
      <c r="AC143" s="5">
        <f t="shared" si="79"/>
        <v>0</v>
      </c>
    </row>
    <row r="144" spans="2:29" x14ac:dyDescent="0.25">
      <c r="B144" s="4">
        <v>45199</v>
      </c>
      <c r="C144" s="5">
        <v>6.3555242999999997E-2</v>
      </c>
      <c r="D144" s="5">
        <v>1.9432000000000001E-2</v>
      </c>
      <c r="E144" s="6">
        <v>4.0752999999999998E-2</v>
      </c>
      <c r="F144" s="6">
        <v>3.0758000000000001E-2</v>
      </c>
      <c r="G144" s="5">
        <v>-3.64E-3</v>
      </c>
      <c r="H144" s="5">
        <v>2.5912999999999999E-2</v>
      </c>
      <c r="J144" s="11">
        <f t="shared" si="80"/>
        <v>978.47921289388887</v>
      </c>
      <c r="K144" s="11">
        <f t="shared" si="81"/>
        <v>507.34924184566205</v>
      </c>
      <c r="L144" s="11">
        <f t="shared" si="82"/>
        <v>2210.5768973457425</v>
      </c>
      <c r="M144" s="11">
        <f t="shared" si="83"/>
        <v>933.19957053525229</v>
      </c>
      <c r="N144" s="11">
        <f t="shared" si="84"/>
        <v>3293.9349311043761</v>
      </c>
      <c r="O144" s="11">
        <f t="shared" si="85"/>
        <v>720.31665736695959</v>
      </c>
      <c r="P144" s="14"/>
      <c r="Q144" s="12">
        <f t="shared" si="86"/>
        <v>978.47921289388887</v>
      </c>
      <c r="R144" s="12">
        <f t="shared" si="87"/>
        <v>508.91520372961241</v>
      </c>
      <c r="S144" s="12">
        <f t="shared" si="88"/>
        <v>2210.5768973457425</v>
      </c>
      <c r="T144" s="12">
        <f t="shared" si="89"/>
        <v>933.19957053525229</v>
      </c>
      <c r="U144" s="12">
        <f t="shared" si="90"/>
        <v>3305.9686570159138</v>
      </c>
      <c r="V144" s="12">
        <f t="shared" si="91"/>
        <v>720.31665736695959</v>
      </c>
      <c r="W144" s="8"/>
      <c r="X144" s="5">
        <f t="shared" si="74"/>
        <v>0</v>
      </c>
      <c r="Y144" s="5">
        <f t="shared" si="75"/>
        <v>-3.0770585600000677E-3</v>
      </c>
      <c r="Z144" s="5">
        <f t="shared" si="76"/>
        <v>0</v>
      </c>
      <c r="AA144" s="5">
        <f t="shared" si="77"/>
        <v>0</v>
      </c>
      <c r="AB144" s="5">
        <f t="shared" si="78"/>
        <v>-3.6399999999998656E-3</v>
      </c>
      <c r="AC144" s="5">
        <f t="shared" si="79"/>
        <v>0</v>
      </c>
    </row>
    <row r="145" spans="2:29" x14ac:dyDescent="0.25">
      <c r="B145" s="4">
        <v>45230</v>
      </c>
      <c r="C145" s="5">
        <v>-1.3051802E-2</v>
      </c>
      <c r="D145" s="5">
        <v>-2.6800000000000001E-2</v>
      </c>
      <c r="E145" s="6">
        <v>-4.1410000000000002E-2</v>
      </c>
      <c r="F145" s="6">
        <v>-3.7850000000000002E-2</v>
      </c>
      <c r="G145" s="5">
        <v>-3.1550000000000002E-2</v>
      </c>
      <c r="H145" s="5">
        <v>-1.6830000000000001E-2</v>
      </c>
      <c r="J145" s="11">
        <f t="shared" si="80"/>
        <v>965.70829594608199</v>
      </c>
      <c r="K145" s="11">
        <f t="shared" si="81"/>
        <v>493.75228216419828</v>
      </c>
      <c r="L145" s="11">
        <f t="shared" si="82"/>
        <v>2119.0369080266555</v>
      </c>
      <c r="M145" s="11">
        <f t="shared" si="83"/>
        <v>897.87796679049291</v>
      </c>
      <c r="N145" s="11">
        <f t="shared" si="84"/>
        <v>3190.0112840280331</v>
      </c>
      <c r="O145" s="11">
        <f t="shared" si="85"/>
        <v>708.19372802347368</v>
      </c>
      <c r="P145" s="14"/>
      <c r="Q145" s="12">
        <f t="shared" si="86"/>
        <v>978.47921289388887</v>
      </c>
      <c r="R145" s="12">
        <f t="shared" si="87"/>
        <v>508.91520372961241</v>
      </c>
      <c r="S145" s="12">
        <f t="shared" si="88"/>
        <v>2210.5768973457425</v>
      </c>
      <c r="T145" s="12">
        <f t="shared" si="89"/>
        <v>933.19957053525229</v>
      </c>
      <c r="U145" s="12">
        <f t="shared" si="90"/>
        <v>3305.9686570159138</v>
      </c>
      <c r="V145" s="12">
        <f t="shared" si="91"/>
        <v>720.31665736695959</v>
      </c>
      <c r="W145" s="8"/>
      <c r="X145" s="5">
        <f t="shared" si="74"/>
        <v>-1.3051802000000001E-2</v>
      </c>
      <c r="Y145" s="5">
        <f t="shared" si="75"/>
        <v>-2.9794593390592095E-2</v>
      </c>
      <c r="Z145" s="5">
        <f t="shared" si="76"/>
        <v>-4.1409999999999947E-2</v>
      </c>
      <c r="AA145" s="5">
        <f t="shared" si="77"/>
        <v>-3.785000000000005E-2</v>
      </c>
      <c r="AB145" s="5">
        <f t="shared" si="78"/>
        <v>-3.507515799999994E-2</v>
      </c>
      <c r="AC145" s="5">
        <f t="shared" si="79"/>
        <v>-1.6830000000000012E-2</v>
      </c>
    </row>
    <row r="146" spans="2:29" x14ac:dyDescent="0.25">
      <c r="B146" s="4">
        <v>45260</v>
      </c>
      <c r="C146" s="5">
        <v>0.101417153</v>
      </c>
      <c r="D146" s="5">
        <v>6.2051000000000002E-2</v>
      </c>
      <c r="E146" s="6">
        <v>9.5002000000000003E-2</v>
      </c>
      <c r="F146" s="6">
        <v>9.6969E-2</v>
      </c>
      <c r="G146" s="5">
        <v>0.12711</v>
      </c>
      <c r="H146" s="5">
        <v>0.103084</v>
      </c>
      <c r="J146" s="11">
        <f t="shared" si="80"/>
        <v>1063.6476819494151</v>
      </c>
      <c r="K146" s="11">
        <f t="shared" si="81"/>
        <v>524.39010502476901</v>
      </c>
      <c r="L146" s="11">
        <f t="shared" si="82"/>
        <v>2320.3496523630038</v>
      </c>
      <c r="M146" s="11">
        <f t="shared" si="83"/>
        <v>984.94429535220024</v>
      </c>
      <c r="N146" s="11">
        <f t="shared" si="84"/>
        <v>3595.4936183408367</v>
      </c>
      <c r="O146" s="11">
        <f t="shared" si="85"/>
        <v>781.19717028304547</v>
      </c>
      <c r="P146" s="14"/>
      <c r="Q146" s="12">
        <f t="shared" si="86"/>
        <v>1063.6476819494151</v>
      </c>
      <c r="R146" s="12">
        <f t="shared" si="87"/>
        <v>524.39010502476901</v>
      </c>
      <c r="S146" s="12">
        <f t="shared" si="88"/>
        <v>2320.3496523630038</v>
      </c>
      <c r="T146" s="12">
        <f t="shared" si="89"/>
        <v>984.94429535220024</v>
      </c>
      <c r="U146" s="12">
        <f t="shared" si="90"/>
        <v>3595.4936183408367</v>
      </c>
      <c r="V146" s="12">
        <f t="shared" si="91"/>
        <v>781.19717028304547</v>
      </c>
      <c r="W146" s="8"/>
      <c r="X146" s="5">
        <f t="shared" si="74"/>
        <v>0</v>
      </c>
      <c r="Y146" s="5">
        <f t="shared" si="75"/>
        <v>0</v>
      </c>
      <c r="Z146" s="5">
        <f t="shared" si="76"/>
        <v>0</v>
      </c>
      <c r="AA146" s="5">
        <f t="shared" si="77"/>
        <v>0</v>
      </c>
      <c r="AB146" s="5">
        <f t="shared" si="78"/>
        <v>0</v>
      </c>
      <c r="AC146" s="5">
        <f t="shared" si="79"/>
        <v>0</v>
      </c>
    </row>
    <row r="147" spans="2:29" x14ac:dyDescent="0.25">
      <c r="B147" s="4">
        <v>45291</v>
      </c>
      <c r="C147" s="5">
        <v>0.110960458</v>
      </c>
      <c r="D147" s="5">
        <v>8.5037000000000001E-2</v>
      </c>
      <c r="E147" s="6">
        <v>5.178E-2</v>
      </c>
      <c r="F147" s="6">
        <v>6.9843000000000002E-2</v>
      </c>
      <c r="G147" s="5">
        <v>5.6082E-2</v>
      </c>
      <c r="H147" s="5">
        <v>5.9574000000000002E-2</v>
      </c>
      <c r="J147" s="11">
        <f t="shared" si="80"/>
        <v>1181.6705158891607</v>
      </c>
      <c r="K147" s="11">
        <f t="shared" si="81"/>
        <v>568.98266638576035</v>
      </c>
      <c r="L147" s="11">
        <f t="shared" si="82"/>
        <v>2440.4973573623602</v>
      </c>
      <c r="M147" s="11">
        <f t="shared" si="83"/>
        <v>1053.735759772484</v>
      </c>
      <c r="N147" s="11">
        <f t="shared" si="84"/>
        <v>3797.1360914446273</v>
      </c>
      <c r="O147" s="11">
        <f t="shared" si="85"/>
        <v>827.73621050548763</v>
      </c>
      <c r="P147" s="14"/>
      <c r="Q147" s="12">
        <f t="shared" si="86"/>
        <v>1181.6705158891607</v>
      </c>
      <c r="R147" s="12">
        <f t="shared" si="87"/>
        <v>568.98266638576035</v>
      </c>
      <c r="S147" s="12">
        <f t="shared" si="88"/>
        <v>2440.4973573623602</v>
      </c>
      <c r="T147" s="12">
        <f t="shared" si="89"/>
        <v>1053.735759772484</v>
      </c>
      <c r="U147" s="12">
        <f t="shared" si="90"/>
        <v>3797.1360914446273</v>
      </c>
      <c r="V147" s="12">
        <f t="shared" si="91"/>
        <v>827.73621050548763</v>
      </c>
      <c r="W147" s="8"/>
      <c r="X147" s="5">
        <f t="shared" si="74"/>
        <v>0</v>
      </c>
      <c r="Y147" s="5">
        <f t="shared" si="75"/>
        <v>0</v>
      </c>
      <c r="Z147" s="5">
        <f t="shared" si="76"/>
        <v>0</v>
      </c>
      <c r="AA147" s="5">
        <f t="shared" si="77"/>
        <v>0</v>
      </c>
      <c r="AB147" s="5">
        <f t="shared" si="78"/>
        <v>0</v>
      </c>
      <c r="AC147" s="5">
        <f t="shared" si="79"/>
        <v>0</v>
      </c>
    </row>
    <row r="148" spans="2:29" x14ac:dyDescent="0.25">
      <c r="B148" s="4">
        <v>45322</v>
      </c>
      <c r="C148" s="5">
        <v>0.11057523499999999</v>
      </c>
      <c r="D148" s="5">
        <v>6.4310000000000001E-3</v>
      </c>
      <c r="E148" s="6">
        <v>0.10908900000000001</v>
      </c>
      <c r="F148" s="6">
        <v>4.7384000000000003E-2</v>
      </c>
      <c r="G148" s="5">
        <v>0.162077</v>
      </c>
      <c r="H148" s="5">
        <v>7.3016999999999999E-2</v>
      </c>
      <c r="J148" s="11">
        <f t="shared" si="80"/>
        <v>1312.3340108761759</v>
      </c>
      <c r="K148" s="11">
        <f t="shared" si="81"/>
        <v>572.64179391328719</v>
      </c>
      <c r="L148" s="11">
        <f t="shared" si="82"/>
        <v>2706.7287735796626</v>
      </c>
      <c r="M148" s="11">
        <f t="shared" si="83"/>
        <v>1103.6659750135434</v>
      </c>
      <c r="N148" s="11">
        <f t="shared" si="84"/>
        <v>4412.5645177376982</v>
      </c>
      <c r="O148" s="11">
        <f t="shared" si="85"/>
        <v>888.17502538796691</v>
      </c>
      <c r="P148" s="14"/>
      <c r="Q148" s="12">
        <f t="shared" si="86"/>
        <v>1312.3340108761759</v>
      </c>
      <c r="R148" s="12">
        <f t="shared" si="87"/>
        <v>572.64179391328719</v>
      </c>
      <c r="S148" s="12">
        <f t="shared" si="88"/>
        <v>2706.7287735796626</v>
      </c>
      <c r="T148" s="12">
        <f t="shared" si="89"/>
        <v>1103.6659750135434</v>
      </c>
      <c r="U148" s="12">
        <f t="shared" si="90"/>
        <v>4412.5645177376982</v>
      </c>
      <c r="V148" s="12">
        <f t="shared" si="91"/>
        <v>888.17502538796691</v>
      </c>
      <c r="W148" s="8"/>
      <c r="X148" s="5">
        <f t="shared" si="74"/>
        <v>0</v>
      </c>
      <c r="Y148" s="5">
        <f t="shared" si="75"/>
        <v>0</v>
      </c>
      <c r="Z148" s="5">
        <f t="shared" si="76"/>
        <v>0</v>
      </c>
      <c r="AA148" s="5">
        <f t="shared" si="77"/>
        <v>0</v>
      </c>
      <c r="AB148" s="5">
        <f t="shared" si="78"/>
        <v>0</v>
      </c>
      <c r="AC148" s="5">
        <f t="shared" si="79"/>
        <v>0</v>
      </c>
    </row>
    <row r="149" spans="2:29" x14ac:dyDescent="0.25">
      <c r="B149" s="4">
        <v>45351</v>
      </c>
      <c r="C149" s="5">
        <v>2.7045431000000002E-2</v>
      </c>
      <c r="D149" s="5">
        <v>2.2811000000000001E-2</v>
      </c>
      <c r="E149" s="6">
        <v>-2.0699999999999998E-3</v>
      </c>
      <c r="F149" s="6">
        <v>-1.99E-3</v>
      </c>
      <c r="G149" s="5">
        <v>-5.96E-3</v>
      </c>
      <c r="H149" s="5">
        <v>-5.5700000000000003E-3</v>
      </c>
      <c r="J149" s="11">
        <f t="shared" si="80"/>
        <v>1347.8266498162807</v>
      </c>
      <c r="K149" s="11">
        <f t="shared" si="81"/>
        <v>585.70432587424318</v>
      </c>
      <c r="L149" s="11">
        <f t="shared" si="82"/>
        <v>2701.1258450183527</v>
      </c>
      <c r="M149" s="11">
        <f t="shared" si="83"/>
        <v>1101.4696797232664</v>
      </c>
      <c r="N149" s="11">
        <f t="shared" si="84"/>
        <v>4386.2656332119814</v>
      </c>
      <c r="O149" s="11">
        <f t="shared" si="85"/>
        <v>883.22789049655591</v>
      </c>
      <c r="P149" s="14"/>
      <c r="Q149" s="12">
        <f t="shared" si="86"/>
        <v>1347.8266498162807</v>
      </c>
      <c r="R149" s="12">
        <f t="shared" si="87"/>
        <v>585.70432587424318</v>
      </c>
      <c r="S149" s="12">
        <f t="shared" si="88"/>
        <v>2706.7287735796626</v>
      </c>
      <c r="T149" s="12">
        <f t="shared" si="89"/>
        <v>1103.6659750135434</v>
      </c>
      <c r="U149" s="12">
        <f t="shared" si="90"/>
        <v>4412.5645177376982</v>
      </c>
      <c r="V149" s="12">
        <f t="shared" si="91"/>
        <v>888.17502538796691</v>
      </c>
      <c r="W149" s="8"/>
      <c r="X149" s="5">
        <f t="shared" si="74"/>
        <v>0</v>
      </c>
      <c r="Y149" s="5">
        <f t="shared" si="75"/>
        <v>0</v>
      </c>
      <c r="Z149" s="5">
        <f t="shared" si="76"/>
        <v>-2.0700000000000163E-3</v>
      </c>
      <c r="AA149" s="5">
        <f t="shared" si="77"/>
        <v>-1.9900000000000473E-3</v>
      </c>
      <c r="AB149" s="5">
        <f t="shared" si="78"/>
        <v>-5.9600000000000763E-3</v>
      </c>
      <c r="AC149" s="5">
        <f t="shared" si="79"/>
        <v>-5.5700000000000749E-3</v>
      </c>
    </row>
    <row r="150" spans="2:29" x14ac:dyDescent="0.25">
      <c r="B150" s="4">
        <v>45382</v>
      </c>
      <c r="C150" s="5">
        <v>1.6450599999999999E-2</v>
      </c>
      <c r="D150" s="5">
        <v>1.7638999999999998E-2</v>
      </c>
      <c r="E150" s="6">
        <v>-1.162E-2</v>
      </c>
      <c r="F150" s="6">
        <v>-3.3300000000000001E-3</v>
      </c>
      <c r="G150" s="5">
        <v>-2.3980000000000001E-2</v>
      </c>
      <c r="H150" s="5">
        <v>-4.2299999999999997E-2</v>
      </c>
      <c r="J150" s="11">
        <f t="shared" si="80"/>
        <v>1369.9992069017483</v>
      </c>
      <c r="K150" s="11">
        <f t="shared" si="81"/>
        <v>596.03556447833898</v>
      </c>
      <c r="L150" s="11">
        <f t="shared" si="82"/>
        <v>2669.7387626992395</v>
      </c>
      <c r="M150" s="11">
        <f t="shared" si="83"/>
        <v>1097.8017856897879</v>
      </c>
      <c r="N150" s="11">
        <f t="shared" si="84"/>
        <v>4281.0829833275584</v>
      </c>
      <c r="O150" s="11">
        <f t="shared" si="85"/>
        <v>845.86735072855163</v>
      </c>
      <c r="P150" s="14"/>
      <c r="Q150" s="12">
        <f t="shared" si="86"/>
        <v>1369.9992069017483</v>
      </c>
      <c r="R150" s="12">
        <f t="shared" si="87"/>
        <v>596.03556447833898</v>
      </c>
      <c r="S150" s="12">
        <f t="shared" si="88"/>
        <v>2706.7287735796626</v>
      </c>
      <c r="T150" s="12">
        <f t="shared" si="89"/>
        <v>1103.6659750135434</v>
      </c>
      <c r="U150" s="12">
        <f t="shared" si="90"/>
        <v>4412.5645177376982</v>
      </c>
      <c r="V150" s="12">
        <f t="shared" si="91"/>
        <v>888.17502538796691</v>
      </c>
      <c r="W150" s="8"/>
      <c r="X150" s="5">
        <f t="shared" si="74"/>
        <v>0</v>
      </c>
      <c r="Y150" s="5">
        <f t="shared" si="75"/>
        <v>0</v>
      </c>
      <c r="Z150" s="5">
        <f t="shared" si="76"/>
        <v>-1.3665946599999979E-2</v>
      </c>
      <c r="AA150" s="5">
        <f t="shared" si="77"/>
        <v>-5.3133733000000349E-3</v>
      </c>
      <c r="AB150" s="5">
        <f t="shared" si="78"/>
        <v>-2.9797079199999965E-2</v>
      </c>
      <c r="AC150" s="5">
        <f t="shared" si="79"/>
        <v>-4.7634388999999944E-2</v>
      </c>
    </row>
    <row r="151" spans="2:29" x14ac:dyDescent="0.25">
      <c r="B151" s="4">
        <v>45412</v>
      </c>
      <c r="C151" s="5">
        <v>3.0774989999999999E-2</v>
      </c>
      <c r="D151" s="5">
        <v>2.2506999999999999E-2</v>
      </c>
      <c r="E151" s="6">
        <v>0.11033800000000001</v>
      </c>
      <c r="F151" s="6">
        <v>6.3502000000000003E-2</v>
      </c>
      <c r="G151" s="5">
        <v>9.8596000000000003E-2</v>
      </c>
      <c r="H151" s="5">
        <v>0.10488500000000001</v>
      </c>
      <c r="J151" s="11">
        <f t="shared" si="80"/>
        <v>1412.1609187941576</v>
      </c>
      <c r="K151" s="11">
        <f t="shared" si="81"/>
        <v>609.450536928053</v>
      </c>
      <c r="L151" s="11">
        <f t="shared" si="82"/>
        <v>2964.3123982979482</v>
      </c>
      <c r="M151" s="11">
        <f t="shared" si="83"/>
        <v>1167.5143946846608</v>
      </c>
      <c r="N151" s="11">
        <f t="shared" si="84"/>
        <v>4703.1806411517218</v>
      </c>
      <c r="O151" s="11">
        <f t="shared" si="85"/>
        <v>934.58614780971573</v>
      </c>
      <c r="P151" s="14"/>
      <c r="Q151" s="12">
        <f t="shared" si="86"/>
        <v>1412.1609187941576</v>
      </c>
      <c r="R151" s="12">
        <f t="shared" si="87"/>
        <v>609.450536928053</v>
      </c>
      <c r="S151" s="12">
        <f t="shared" si="88"/>
        <v>2964.3123982979482</v>
      </c>
      <c r="T151" s="12">
        <f t="shared" si="89"/>
        <v>1167.5143946846608</v>
      </c>
      <c r="U151" s="12">
        <f t="shared" si="90"/>
        <v>4703.1806411517218</v>
      </c>
      <c r="V151" s="12">
        <f t="shared" si="91"/>
        <v>934.58614780971573</v>
      </c>
      <c r="W151" s="8"/>
      <c r="X151" s="5">
        <f t="shared" si="74"/>
        <v>0</v>
      </c>
      <c r="Y151" s="5">
        <f t="shared" si="75"/>
        <v>0</v>
      </c>
      <c r="Z151" s="5">
        <f t="shared" si="76"/>
        <v>0</v>
      </c>
      <c r="AA151" s="5">
        <f t="shared" si="77"/>
        <v>0</v>
      </c>
      <c r="AB151" s="5">
        <f t="shared" si="78"/>
        <v>0</v>
      </c>
      <c r="AC151" s="5">
        <f t="shared" si="79"/>
        <v>0</v>
      </c>
    </row>
    <row r="152" spans="2:29" x14ac:dyDescent="0.25">
      <c r="B152" s="4">
        <v>45443</v>
      </c>
      <c r="C152" s="5">
        <v>3.8078319999999999E-2</v>
      </c>
      <c r="D152" s="5">
        <v>6.4510000000000001E-3</v>
      </c>
      <c r="E152" s="6">
        <v>9.3661999999999995E-2</v>
      </c>
      <c r="F152" s="6">
        <v>2.2263999999999999E-2</v>
      </c>
      <c r="G152" s="5">
        <v>-1.5650000000000001E-2</v>
      </c>
      <c r="H152" s="5">
        <v>-1.274E-2</v>
      </c>
      <c r="J152" s="11">
        <f t="shared" si="80"/>
        <v>1465.9336341514954</v>
      </c>
      <c r="K152" s="11">
        <f t="shared" si="81"/>
        <v>613.38210234177586</v>
      </c>
      <c r="L152" s="11">
        <f t="shared" si="82"/>
        <v>3241.9558261473303</v>
      </c>
      <c r="M152" s="11">
        <f t="shared" si="83"/>
        <v>1193.5079351679201</v>
      </c>
      <c r="N152" s="11">
        <f t="shared" si="84"/>
        <v>4629.5758641176972</v>
      </c>
      <c r="O152" s="11">
        <f t="shared" si="85"/>
        <v>922.67952028662</v>
      </c>
      <c r="P152" s="14"/>
      <c r="Q152" s="12">
        <f t="shared" si="86"/>
        <v>1465.9336341514954</v>
      </c>
      <c r="R152" s="12">
        <f t="shared" si="87"/>
        <v>613.38210234177586</v>
      </c>
      <c r="S152" s="12">
        <f t="shared" si="88"/>
        <v>3241.9558261473303</v>
      </c>
      <c r="T152" s="12">
        <f t="shared" si="89"/>
        <v>1193.5079351679201</v>
      </c>
      <c r="U152" s="12">
        <f t="shared" si="90"/>
        <v>4703.1806411517218</v>
      </c>
      <c r="V152" s="12">
        <f t="shared" si="91"/>
        <v>934.58614780971573</v>
      </c>
      <c r="W152" s="8"/>
      <c r="X152" s="5">
        <f t="shared" si="74"/>
        <v>0</v>
      </c>
      <c r="Y152" s="5">
        <f t="shared" si="75"/>
        <v>0</v>
      </c>
      <c r="Z152" s="5">
        <f t="shared" si="76"/>
        <v>0</v>
      </c>
      <c r="AA152" s="5">
        <f t="shared" si="77"/>
        <v>0</v>
      </c>
      <c r="AB152" s="5">
        <f t="shared" si="78"/>
        <v>-1.5650000000000053E-2</v>
      </c>
      <c r="AC152" s="5">
        <f t="shared" si="79"/>
        <v>-1.2739999999999974E-2</v>
      </c>
    </row>
    <row r="153" spans="2:29" x14ac:dyDescent="0.25">
      <c r="B153" s="4">
        <v>45473</v>
      </c>
      <c r="C153" s="5">
        <v>7.3486707999999998E-2</v>
      </c>
      <c r="D153" s="5">
        <v>6.5072000000000005E-2</v>
      </c>
      <c r="E153" s="6">
        <v>8.2506999999999997E-2</v>
      </c>
      <c r="F153" s="6">
        <v>7.9771999999999996E-2</v>
      </c>
      <c r="G153" s="5">
        <v>0.111302</v>
      </c>
      <c r="H153" s="5">
        <v>9.5637E-2</v>
      </c>
      <c r="J153" s="11">
        <f t="shared" si="80"/>
        <v>1573.660271071765</v>
      </c>
      <c r="K153" s="11">
        <f t="shared" si="81"/>
        <v>653.29610250535995</v>
      </c>
      <c r="L153" s="11">
        <f t="shared" si="82"/>
        <v>3509.4398754952686</v>
      </c>
      <c r="M153" s="11">
        <f t="shared" si="83"/>
        <v>1288.7164501721354</v>
      </c>
      <c r="N153" s="11">
        <f t="shared" si="84"/>
        <v>5144.8569169457251</v>
      </c>
      <c r="O153" s="11">
        <f t="shared" si="85"/>
        <v>1010.9218215682714</v>
      </c>
      <c r="P153" s="14"/>
      <c r="Q153" s="12">
        <f t="shared" si="86"/>
        <v>1573.660271071765</v>
      </c>
      <c r="R153" s="12">
        <f t="shared" si="87"/>
        <v>653.29610250535995</v>
      </c>
      <c r="S153" s="12">
        <f t="shared" si="88"/>
        <v>3509.4398754952686</v>
      </c>
      <c r="T153" s="12">
        <f t="shared" si="89"/>
        <v>1288.7164501721354</v>
      </c>
      <c r="U153" s="12">
        <f t="shared" si="90"/>
        <v>5144.8569169457251</v>
      </c>
      <c r="V153" s="12">
        <f t="shared" si="91"/>
        <v>1010.9218215682714</v>
      </c>
      <c r="W153" s="8"/>
      <c r="X153" s="5">
        <f t="shared" si="74"/>
        <v>0</v>
      </c>
      <c r="Y153" s="5">
        <f t="shared" si="75"/>
        <v>0</v>
      </c>
      <c r="Z153" s="5">
        <f t="shared" si="76"/>
        <v>0</v>
      </c>
      <c r="AA153" s="5">
        <f t="shared" si="77"/>
        <v>0</v>
      </c>
      <c r="AB153" s="5">
        <f t="shared" si="78"/>
        <v>0</v>
      </c>
      <c r="AC153" s="5">
        <f t="shared" si="79"/>
        <v>0</v>
      </c>
    </row>
    <row r="154" spans="2:29" x14ac:dyDescent="0.25">
      <c r="B154" s="4">
        <v>45504</v>
      </c>
      <c r="C154" s="5">
        <v>3.7567739000000003E-2</v>
      </c>
      <c r="D154" s="5">
        <v>4.1522999999999997E-2</v>
      </c>
      <c r="E154" s="6">
        <v>8.5188E-2</v>
      </c>
      <c r="F154" s="6">
        <v>5.0360000000000002E-2</v>
      </c>
      <c r="G154" s="5">
        <v>7.7521999999999994E-2</v>
      </c>
      <c r="H154" s="5">
        <v>5.0099999999999999E-2</v>
      </c>
      <c r="J154" s="11">
        <f t="shared" si="80"/>
        <v>1632.7791294100582</v>
      </c>
      <c r="K154" s="11">
        <f t="shared" si="81"/>
        <v>680.42291656968996</v>
      </c>
      <c r="L154" s="11">
        <f t="shared" si="82"/>
        <v>3808.4020396089595</v>
      </c>
      <c r="M154" s="11">
        <f t="shared" si="83"/>
        <v>1353.6162106028041</v>
      </c>
      <c r="N154" s="11">
        <f t="shared" si="84"/>
        <v>5543.6965148611916</v>
      </c>
      <c r="O154" s="11">
        <f t="shared" si="85"/>
        <v>1061.5690048288418</v>
      </c>
      <c r="P154" s="14"/>
      <c r="Q154" s="12">
        <f t="shared" si="86"/>
        <v>1632.7791294100582</v>
      </c>
      <c r="R154" s="12">
        <f t="shared" si="87"/>
        <v>680.42291656968996</v>
      </c>
      <c r="S154" s="12">
        <f t="shared" si="88"/>
        <v>3808.4020396089595</v>
      </c>
      <c r="T154" s="12">
        <f t="shared" si="89"/>
        <v>1353.6162106028041</v>
      </c>
      <c r="U154" s="12">
        <f t="shared" si="90"/>
        <v>5543.6965148611916</v>
      </c>
      <c r="V154" s="12">
        <f t="shared" si="91"/>
        <v>1061.5690048288418</v>
      </c>
      <c r="W154" s="8"/>
      <c r="X154" s="5">
        <f t="shared" si="74"/>
        <v>0</v>
      </c>
      <c r="Y154" s="5">
        <f t="shared" si="75"/>
        <v>0</v>
      </c>
      <c r="Z154" s="5">
        <f t="shared" si="76"/>
        <v>0</v>
      </c>
      <c r="AA154" s="5">
        <f t="shared" si="77"/>
        <v>0</v>
      </c>
      <c r="AB154" s="5">
        <f t="shared" si="78"/>
        <v>0</v>
      </c>
      <c r="AC154" s="5">
        <f t="shared" si="79"/>
        <v>0</v>
      </c>
    </row>
    <row r="155" spans="2:29" x14ac:dyDescent="0.25">
      <c r="B155" s="4">
        <v>45535</v>
      </c>
      <c r="C155" s="5">
        <v>3.2724400000000002E-3</v>
      </c>
      <c r="D155" s="5">
        <v>1.1519E-2</v>
      </c>
      <c r="E155" s="6">
        <v>-2.3E-2</v>
      </c>
      <c r="F155" s="6">
        <v>3.774E-3</v>
      </c>
      <c r="G155" s="5">
        <v>8.3803000000000002E-2</v>
      </c>
      <c r="H155" s="5">
        <v>1.3691E-2</v>
      </c>
      <c r="J155" s="11">
        <f t="shared" si="80"/>
        <v>1638.1223011443049</v>
      </c>
      <c r="K155" s="11">
        <f t="shared" si="81"/>
        <v>688.26070814565628</v>
      </c>
      <c r="L155" s="11">
        <f t="shared" si="82"/>
        <v>3720.8087926979533</v>
      </c>
      <c r="M155" s="11">
        <f t="shared" si="83"/>
        <v>1358.7247581816191</v>
      </c>
      <c r="N155" s="11">
        <f t="shared" si="84"/>
        <v>6008.2749138961044</v>
      </c>
      <c r="O155" s="11">
        <f t="shared" si="85"/>
        <v>1076.1029460739533</v>
      </c>
      <c r="P155" s="14"/>
      <c r="Q155" s="12">
        <f t="shared" si="86"/>
        <v>1638.1223011443049</v>
      </c>
      <c r="R155" s="12">
        <f t="shared" si="87"/>
        <v>688.26070814565628</v>
      </c>
      <c r="S155" s="12">
        <f t="shared" si="88"/>
        <v>3808.4020396089595</v>
      </c>
      <c r="T155" s="12">
        <f t="shared" si="89"/>
        <v>1358.7247581816191</v>
      </c>
      <c r="U155" s="12">
        <f t="shared" si="90"/>
        <v>6008.2749138961044</v>
      </c>
      <c r="V155" s="12">
        <f t="shared" si="91"/>
        <v>1076.1029460739533</v>
      </c>
      <c r="W155" s="8"/>
      <c r="X155" s="5">
        <f t="shared" si="74"/>
        <v>0</v>
      </c>
      <c r="Y155" s="5">
        <f t="shared" si="75"/>
        <v>0</v>
      </c>
      <c r="Z155" s="5">
        <f t="shared" si="76"/>
        <v>-2.300000000000002E-2</v>
      </c>
      <c r="AA155" s="5">
        <f t="shared" si="77"/>
        <v>0</v>
      </c>
      <c r="AB155" s="5">
        <f t="shared" si="78"/>
        <v>0</v>
      </c>
      <c r="AC155" s="5">
        <f t="shared" si="79"/>
        <v>0</v>
      </c>
    </row>
    <row r="157" spans="2:29" x14ac:dyDescent="0.25">
      <c r="C157" s="7"/>
      <c r="E157" s="7"/>
      <c r="G157" s="7"/>
    </row>
    <row r="158" spans="2:29" x14ac:dyDescent="0.25">
      <c r="C158" s="7"/>
      <c r="E158" s="7"/>
      <c r="G158" s="7"/>
    </row>
    <row r="159" spans="2:29" x14ac:dyDescent="0.25">
      <c r="C159" s="8"/>
      <c r="E159" s="8"/>
      <c r="G159" s="8"/>
    </row>
    <row r="160" spans="2:29" x14ac:dyDescent="0.25">
      <c r="C160" s="10"/>
    </row>
    <row r="161" spans="3:3" x14ac:dyDescent="0.25">
      <c r="C161" s="10"/>
    </row>
    <row r="162" spans="3:3" x14ac:dyDescent="0.25">
      <c r="C162" s="10"/>
    </row>
    <row r="163" spans="3:3" x14ac:dyDescent="0.25">
      <c r="C163" s="10"/>
    </row>
    <row r="164" spans="3:3" x14ac:dyDescent="0.25">
      <c r="C164" s="10"/>
    </row>
    <row r="165" spans="3:3" x14ac:dyDescent="0.25">
      <c r="C165" s="10"/>
    </row>
    <row r="166" spans="3:3" x14ac:dyDescent="0.25">
      <c r="C166" s="10"/>
    </row>
    <row r="167" spans="3:3" x14ac:dyDescent="0.25">
      <c r="C167" s="10"/>
    </row>
    <row r="168" spans="3:3" x14ac:dyDescent="0.25">
      <c r="C168" s="10"/>
    </row>
    <row r="169" spans="3:3" x14ac:dyDescent="0.25">
      <c r="C169" s="10"/>
    </row>
    <row r="170" spans="3:3" x14ac:dyDescent="0.25">
      <c r="C170" s="10"/>
    </row>
    <row r="171" spans="3:3" x14ac:dyDescent="0.25">
      <c r="C171" s="10"/>
    </row>
    <row r="172" spans="3:3" x14ac:dyDescent="0.25">
      <c r="C172" s="10"/>
    </row>
    <row r="173" spans="3:3" x14ac:dyDescent="0.25">
      <c r="C173" s="10"/>
    </row>
    <row r="174" spans="3:3" x14ac:dyDescent="0.25">
      <c r="C174" s="10"/>
    </row>
    <row r="175" spans="3:3" x14ac:dyDescent="0.25">
      <c r="C175" s="10"/>
    </row>
    <row r="176" spans="3:3" x14ac:dyDescent="0.25">
      <c r="C176" s="10"/>
    </row>
    <row r="177" spans="3:3" x14ac:dyDescent="0.25">
      <c r="C177" s="10"/>
    </row>
    <row r="178" spans="3:3" x14ac:dyDescent="0.25">
      <c r="C178" s="10"/>
    </row>
    <row r="179" spans="3:3" x14ac:dyDescent="0.25">
      <c r="C179" s="10"/>
    </row>
    <row r="180" spans="3:3" x14ac:dyDescent="0.25">
      <c r="C180" s="10"/>
    </row>
    <row r="181" spans="3:3" x14ac:dyDescent="0.25">
      <c r="C181" s="10"/>
    </row>
    <row r="182" spans="3:3" x14ac:dyDescent="0.25">
      <c r="C182" s="10"/>
    </row>
    <row r="183" spans="3:3" x14ac:dyDescent="0.25">
      <c r="C183" s="10"/>
    </row>
    <row r="184" spans="3:3" x14ac:dyDescent="0.25">
      <c r="C184" s="10"/>
    </row>
    <row r="185" spans="3:3" x14ac:dyDescent="0.25">
      <c r="C185" s="10"/>
    </row>
    <row r="186" spans="3:3" x14ac:dyDescent="0.25">
      <c r="C186" s="10"/>
    </row>
    <row r="187" spans="3:3" x14ac:dyDescent="0.25">
      <c r="C187" s="10"/>
    </row>
    <row r="188" spans="3:3" x14ac:dyDescent="0.25">
      <c r="C188" s="10"/>
    </row>
    <row r="189" spans="3:3" x14ac:dyDescent="0.25">
      <c r="C189" s="10"/>
    </row>
    <row r="190" spans="3:3" x14ac:dyDescent="0.25">
      <c r="C190" s="10"/>
    </row>
    <row r="191" spans="3:3" x14ac:dyDescent="0.25">
      <c r="C191" s="10"/>
    </row>
    <row r="192" spans="3:3" x14ac:dyDescent="0.25">
      <c r="C192" s="10"/>
    </row>
    <row r="193" spans="3:3" x14ac:dyDescent="0.25">
      <c r="C193" s="10"/>
    </row>
    <row r="194" spans="3:3" x14ac:dyDescent="0.25">
      <c r="C194" s="10"/>
    </row>
    <row r="195" spans="3:3" x14ac:dyDescent="0.25">
      <c r="C195" s="10"/>
    </row>
    <row r="196" spans="3:3" x14ac:dyDescent="0.25">
      <c r="C196" s="10"/>
    </row>
    <row r="197" spans="3:3" x14ac:dyDescent="0.25">
      <c r="C197" s="10"/>
    </row>
    <row r="198" spans="3:3" x14ac:dyDescent="0.25">
      <c r="C198" s="10"/>
    </row>
    <row r="199" spans="3:3" x14ac:dyDescent="0.25">
      <c r="C199" s="10"/>
    </row>
    <row r="200" spans="3:3" x14ac:dyDescent="0.25">
      <c r="C200" s="10"/>
    </row>
    <row r="201" spans="3:3" x14ac:dyDescent="0.25">
      <c r="C201" s="10"/>
    </row>
    <row r="202" spans="3:3" x14ac:dyDescent="0.25">
      <c r="C202" s="10"/>
    </row>
    <row r="203" spans="3:3" x14ac:dyDescent="0.25">
      <c r="C203" s="10"/>
    </row>
    <row r="204" spans="3:3" x14ac:dyDescent="0.25">
      <c r="C204" s="10"/>
    </row>
    <row r="205" spans="3:3" x14ac:dyDescent="0.25">
      <c r="C205" s="10"/>
    </row>
    <row r="206" spans="3:3" x14ac:dyDescent="0.25">
      <c r="C206" s="10"/>
    </row>
    <row r="207" spans="3:3" x14ac:dyDescent="0.25">
      <c r="C207" s="10"/>
    </row>
    <row r="208" spans="3:3" x14ac:dyDescent="0.25">
      <c r="C208" s="10"/>
    </row>
    <row r="209" spans="3:3" x14ac:dyDescent="0.25">
      <c r="C209" s="10"/>
    </row>
    <row r="210" spans="3:3" x14ac:dyDescent="0.25">
      <c r="C210" s="10"/>
    </row>
    <row r="211" spans="3:3" x14ac:dyDescent="0.25">
      <c r="C211" s="10"/>
    </row>
    <row r="212" spans="3:3" x14ac:dyDescent="0.25">
      <c r="C212" s="10"/>
    </row>
    <row r="213" spans="3:3" x14ac:dyDescent="0.25">
      <c r="C213" s="10"/>
    </row>
    <row r="214" spans="3:3" x14ac:dyDescent="0.25">
      <c r="C214" s="10"/>
    </row>
    <row r="215" spans="3:3" x14ac:dyDescent="0.25">
      <c r="C215" s="10"/>
    </row>
    <row r="216" spans="3:3" x14ac:dyDescent="0.25">
      <c r="C216" s="10"/>
    </row>
    <row r="217" spans="3:3" x14ac:dyDescent="0.25">
      <c r="C217" s="10"/>
    </row>
    <row r="218" spans="3:3" x14ac:dyDescent="0.25">
      <c r="C218" s="10"/>
    </row>
    <row r="219" spans="3:3" x14ac:dyDescent="0.25">
      <c r="C219" s="10"/>
    </row>
    <row r="220" spans="3:3" x14ac:dyDescent="0.25">
      <c r="C220" s="10"/>
    </row>
    <row r="221" spans="3:3" x14ac:dyDescent="0.25">
      <c r="C221" s="10"/>
    </row>
    <row r="222" spans="3:3" x14ac:dyDescent="0.25">
      <c r="C222" s="10"/>
    </row>
    <row r="223" spans="3:3" x14ac:dyDescent="0.25">
      <c r="C223" s="10"/>
    </row>
    <row r="224" spans="3:3" x14ac:dyDescent="0.25">
      <c r="C224" s="10"/>
    </row>
    <row r="225" spans="3:3" x14ac:dyDescent="0.25">
      <c r="C225" s="10"/>
    </row>
    <row r="226" spans="3:3" x14ac:dyDescent="0.25">
      <c r="C226" s="10"/>
    </row>
    <row r="227" spans="3:3" x14ac:dyDescent="0.25">
      <c r="C227" s="10"/>
    </row>
    <row r="228" spans="3:3" x14ac:dyDescent="0.25">
      <c r="C228" s="10"/>
    </row>
    <row r="229" spans="3:3" x14ac:dyDescent="0.25">
      <c r="C229" s="10"/>
    </row>
    <row r="230" spans="3:3" x14ac:dyDescent="0.25">
      <c r="C230" s="10"/>
    </row>
    <row r="231" spans="3:3" x14ac:dyDescent="0.25">
      <c r="C231" s="10"/>
    </row>
    <row r="232" spans="3:3" x14ac:dyDescent="0.25">
      <c r="C232" s="10"/>
    </row>
    <row r="233" spans="3:3" x14ac:dyDescent="0.25">
      <c r="C233" s="10"/>
    </row>
    <row r="234" spans="3:3" x14ac:dyDescent="0.25">
      <c r="C234" s="10"/>
    </row>
    <row r="235" spans="3:3" x14ac:dyDescent="0.25">
      <c r="C235" s="10"/>
    </row>
    <row r="236" spans="3:3" x14ac:dyDescent="0.25">
      <c r="C236" s="10"/>
    </row>
    <row r="237" spans="3:3" x14ac:dyDescent="0.25">
      <c r="C237" s="10"/>
    </row>
    <row r="238" spans="3:3" x14ac:dyDescent="0.25">
      <c r="C238" s="10"/>
    </row>
    <row r="239" spans="3:3" x14ac:dyDescent="0.25">
      <c r="C239" s="10"/>
    </row>
    <row r="240" spans="3:3" x14ac:dyDescent="0.25">
      <c r="C240" s="10"/>
    </row>
    <row r="241" spans="3:3" x14ac:dyDescent="0.25">
      <c r="C241" s="10"/>
    </row>
    <row r="242" spans="3:3" x14ac:dyDescent="0.25">
      <c r="C242" s="10"/>
    </row>
    <row r="243" spans="3:3" x14ac:dyDescent="0.25">
      <c r="C243" s="10"/>
    </row>
    <row r="244" spans="3:3" x14ac:dyDescent="0.25">
      <c r="C244" s="10"/>
    </row>
    <row r="245" spans="3:3" x14ac:dyDescent="0.25">
      <c r="C245" s="10"/>
    </row>
    <row r="246" spans="3:3" x14ac:dyDescent="0.25">
      <c r="C246" s="10"/>
    </row>
    <row r="247" spans="3:3" x14ac:dyDescent="0.25">
      <c r="C247" s="10"/>
    </row>
    <row r="248" spans="3:3" x14ac:dyDescent="0.25">
      <c r="C248" s="10"/>
    </row>
    <row r="249" spans="3:3" x14ac:dyDescent="0.25">
      <c r="C249" s="10"/>
    </row>
    <row r="250" spans="3:3" x14ac:dyDescent="0.25">
      <c r="C250" s="10"/>
    </row>
    <row r="251" spans="3:3" x14ac:dyDescent="0.25">
      <c r="C251" s="10"/>
    </row>
    <row r="252" spans="3:3" x14ac:dyDescent="0.25">
      <c r="C252" s="10"/>
    </row>
    <row r="253" spans="3:3" x14ac:dyDescent="0.25">
      <c r="C253" s="10"/>
    </row>
    <row r="254" spans="3:3" x14ac:dyDescent="0.25">
      <c r="C254" s="10"/>
    </row>
    <row r="255" spans="3:3" x14ac:dyDescent="0.25">
      <c r="C255" s="10"/>
    </row>
    <row r="256" spans="3:3" x14ac:dyDescent="0.25">
      <c r="C256" s="10"/>
    </row>
    <row r="257" spans="3:3" x14ac:dyDescent="0.25">
      <c r="C257" s="10"/>
    </row>
    <row r="258" spans="3:3" x14ac:dyDescent="0.25">
      <c r="C258" s="9"/>
    </row>
    <row r="259" spans="3:3" x14ac:dyDescent="0.25">
      <c r="C259" s="9"/>
    </row>
    <row r="260" spans="3:3" x14ac:dyDescent="0.25">
      <c r="C260" s="9"/>
    </row>
    <row r="261" spans="3:3" x14ac:dyDescent="0.25">
      <c r="C261" s="9"/>
    </row>
    <row r="262" spans="3:3" x14ac:dyDescent="0.25">
      <c r="C262" s="9"/>
    </row>
    <row r="263" spans="3:3" x14ac:dyDescent="0.25">
      <c r="C263" s="9"/>
    </row>
    <row r="264" spans="3:3" x14ac:dyDescent="0.25">
      <c r="C264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Fig_1</vt:lpstr>
      <vt:lpstr>Fig_02</vt:lpstr>
      <vt:lpstr>Fig_3</vt:lpstr>
      <vt:lpstr>Fig_4</vt:lpstr>
      <vt:lpstr>Sheet1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 Kejriwal</dc:creator>
  <cp:lastModifiedBy>Ankit Kejriwal</cp:lastModifiedBy>
  <dcterms:created xsi:type="dcterms:W3CDTF">2024-12-19T11:42:41Z</dcterms:created>
  <dcterms:modified xsi:type="dcterms:W3CDTF">2025-01-10T13:14:11Z</dcterms:modified>
</cp:coreProperties>
</file>